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500" tabRatio="795"/>
  </bookViews>
  <sheets>
    <sheet name="QUOTATION" sheetId="2" r:id="rId1"/>
    <sheet name="BoM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<sst xmlns="http://schemas.openxmlformats.org/spreadsheetml/2006/main" count="255" uniqueCount="154">
  <si>
    <t>LIQUID TELECOM KENYA LTD</t>
  </si>
  <si>
    <t>AERIAL &amp; UNDERGROUND FIBER INSTALLATION RATE CARD</t>
  </si>
  <si>
    <t>SITE NAME : COOPERATIVE BANK NAKURU</t>
  </si>
  <si>
    <t>DATE:</t>
  </si>
  <si>
    <t>S.NO</t>
  </si>
  <si>
    <t>DESCRIPTION</t>
  </si>
  <si>
    <t>UNIT</t>
  </si>
  <si>
    <t>QTY</t>
  </si>
  <si>
    <t>RATE (KSH)</t>
  </si>
  <si>
    <t>TOTAL</t>
  </si>
  <si>
    <t>Part 1</t>
  </si>
  <si>
    <t>Civil Works Material Supply</t>
  </si>
  <si>
    <t>Supply PVC Pipe (OD= 4 inch) for Road Crossing (6MTRS)</t>
  </si>
  <si>
    <t>pcs</t>
  </si>
  <si>
    <t>Supply Steel Pipe (OD= 4 inch) for Road Crossing (6MTRS)</t>
  </si>
  <si>
    <t xml:space="preserve">Supply [&amp; Inspection]  1-WAY HDPE Pipe and Accessory materials </t>
  </si>
  <si>
    <t>m</t>
  </si>
  <si>
    <t xml:space="preserve">Supply [&amp; Inspection]  2-WAY HDPE Pipe and Accessory materials </t>
  </si>
  <si>
    <t xml:space="preserve">Supply [&amp; Inspection]  4-WAY HDPE Pipe and Accessory materials </t>
  </si>
  <si>
    <t>Supply of Flex [0.5m of hole]</t>
  </si>
  <si>
    <t xml:space="preserve">Supply Warning Tape </t>
  </si>
  <si>
    <t>Supply of HD PVC 1" Pipes for Protection on Walls (3MTRS)</t>
  </si>
  <si>
    <t>Supply of Steel Pipes for Protection on Walls (6MTRS)</t>
  </si>
  <si>
    <t>Supply of Approved Wooden Pole (8m 5/6")</t>
  </si>
  <si>
    <t>Supply of  Approved Wooden Pole (10m 6/7")</t>
  </si>
  <si>
    <t>Supply of  Approved Wooden Pole (12m 6/7")</t>
  </si>
  <si>
    <t>Transportation of Approved Wooden Poles (Per Pole) Upto 8  Pieces</t>
  </si>
  <si>
    <t>Transportation of Approved Wooden Poles (Lot - Between 9 to 20 Poles)</t>
  </si>
  <si>
    <t>lot</t>
  </si>
  <si>
    <t>Supply of ADSS J-hook Suspension Clamp</t>
  </si>
  <si>
    <t>Supply of ADSS Anchor Suspension Clamp</t>
  </si>
  <si>
    <t>Supply of ADSS Dead End Suspension Clamp</t>
  </si>
  <si>
    <t>Supply of Universal Pole Bracket (UPB) with Straps</t>
  </si>
  <si>
    <t>set</t>
  </si>
  <si>
    <t>Supply of Slack Cable Storage Bracket</t>
  </si>
  <si>
    <t>Supply of Pole Hardware Support System (Stay Bracket, Clamp, Wire, Rod &amp; Block)</t>
  </si>
  <si>
    <t>Part 2</t>
  </si>
  <si>
    <t xml:space="preserve"> Civil Works Services</t>
  </si>
  <si>
    <t>Preparatory Works and As-Built Documents</t>
  </si>
  <si>
    <t>nb</t>
  </si>
  <si>
    <t xml:space="preserve">Field Detailed Survey &amp; Detailed Design </t>
  </si>
  <si>
    <t>site</t>
  </si>
  <si>
    <t xml:space="preserve">Laying PVC  Pipe (OD= 4 inch) </t>
  </si>
  <si>
    <t>Route Cleaning and Inspection of Ducts</t>
  </si>
  <si>
    <t>Administrative Cost (RoW Acquisition Services)</t>
  </si>
  <si>
    <t>Breaking and Sealing of Manhole</t>
  </si>
  <si>
    <t>Core Drilling</t>
  </si>
  <si>
    <t>Part 3</t>
  </si>
  <si>
    <t xml:space="preserve">Aerial Services </t>
  </si>
  <si>
    <t>Installation of Approved Wooden Pole (8m 5/6") (Digging, Pole Erection &amp; Ramming)</t>
  </si>
  <si>
    <t>Installation of Approved Wooden Pole (12m 6/7") (Digging, Pole Erection &amp; Ramming)</t>
  </si>
  <si>
    <t>Installation of Pole Hardware Support System (Stay Bracket, Clamp, Wire, Rod &amp; Block)</t>
  </si>
  <si>
    <t xml:space="preserve">Installation of Slack Cable Storage Bracket With Associated Accessories </t>
  </si>
  <si>
    <t>Installation of Pole Accessories:  J-hook, Anchors, Dead End Support, UPBs,  &amp; other Accessoies</t>
  </si>
  <si>
    <t xml:space="preserve">Installation Joint box for ADSS cable joint (24, 48, 96 fibers, Light weight) </t>
  </si>
  <si>
    <t>Part 4</t>
  </si>
  <si>
    <t>Excavation &amp; Backfilling  for Trench</t>
  </si>
  <si>
    <t>Normal Soil (D=1.2m,W= 0.3m)</t>
  </si>
  <si>
    <t>Hard Soil / Murram (D=1.2m,W= 0.3m)</t>
  </si>
  <si>
    <t>Breakable Rock (D= 0.8m,W= 0.3m)</t>
  </si>
  <si>
    <t>Solid Rock</t>
  </si>
  <si>
    <t>Concrete / Tarmac and Backfilling (Kshs 4500 per cubic meter)</t>
  </si>
  <si>
    <t>Slab and Reinstatement</t>
  </si>
  <si>
    <t>Cabro and Reinstatement</t>
  </si>
  <si>
    <t>Micro Tunnelling</t>
  </si>
  <si>
    <t>Horizontal Directional Drilling</t>
  </si>
  <si>
    <t>Part 5</t>
  </si>
  <si>
    <t>Installation of  HPDE , PVC &amp; Steel Pipe/Physical distance</t>
  </si>
  <si>
    <t xml:space="preserve"> Installation of 1/  2 / 4-Way (Ways) of HDPE Pipe in trench</t>
  </si>
  <si>
    <t xml:space="preserve"> Installation of PVC Pipe on Wall</t>
  </si>
  <si>
    <t xml:space="preserve"> Installation of Steel Pipe on Wall</t>
  </si>
  <si>
    <t>Part 6</t>
  </si>
  <si>
    <t>Crossing of Culverts</t>
  </si>
  <si>
    <t>Culvert/ Drainage/ Sewer Crossing</t>
  </si>
  <si>
    <t>River/ Bridge Crossing</t>
  </si>
  <si>
    <t>Supply of HD PVC Pipe for River Crossing</t>
  </si>
  <si>
    <t>Part 7</t>
  </si>
  <si>
    <t xml:space="preserve">Installation of OF Cable </t>
  </si>
  <si>
    <t>Installation of FOC (By pulling)</t>
  </si>
  <si>
    <t>Installation of FOC (ADSS)</t>
  </si>
  <si>
    <t>Part 8</t>
  </si>
  <si>
    <t>Rehabilitation of OFC ducts</t>
  </si>
  <si>
    <t xml:space="preserve"> </t>
  </si>
  <si>
    <t>Rehabilitation of Ducts (Scour checks to mitigate against Soil Erosion)</t>
  </si>
  <si>
    <t>Subtotal</t>
  </si>
  <si>
    <t>Part9</t>
  </si>
  <si>
    <t xml:space="preserve"> Laying warning tape underground</t>
  </si>
  <si>
    <t>Laying Warning Tape underground</t>
  </si>
  <si>
    <t>Part 10</t>
  </si>
  <si>
    <t>Construction of Manholes and Handholes</t>
  </si>
  <si>
    <t>Build Manhole and provide Cover (Cover is hard plastic filled with cement)</t>
  </si>
  <si>
    <t>Build Manhole with JF6 Footway Cover and Accessories</t>
  </si>
  <si>
    <t>Build Manhole with JF6 Carriageway Cover and Accessories</t>
  </si>
  <si>
    <t>Supply of Manhole Cover JF6 Footway</t>
  </si>
  <si>
    <t>Supply of Manhole Cover JF6 Carriage way</t>
  </si>
  <si>
    <t xml:space="preserve">Supply Handhole with Cover and Accessory </t>
  </si>
  <si>
    <t>Part 11</t>
  </si>
  <si>
    <t xml:space="preserve"> Optical Fiber Cable Protection </t>
  </si>
  <si>
    <t>Concrete Reinforcement -FOC Protection - HD PVC Pipe on Wall</t>
  </si>
  <si>
    <t>Concrete Reinforcement -FOC Protection - on Rock</t>
  </si>
  <si>
    <t>Part 12</t>
  </si>
  <si>
    <t>Fiber Optic Cable Splicing, Testing &amp; Documentation</t>
  </si>
  <si>
    <t>Splicing of Cable</t>
  </si>
  <si>
    <t>core</t>
  </si>
  <si>
    <t>Testing and Commissioning of Cable</t>
  </si>
  <si>
    <t>Fibre Identification</t>
  </si>
  <si>
    <t>Mobilisation of Sites out of nearest Office Location from Site Distance Per Km</t>
  </si>
  <si>
    <t>km</t>
  </si>
  <si>
    <t>Part 13</t>
  </si>
  <si>
    <t>Power Installation</t>
  </si>
  <si>
    <t>Part 14</t>
  </si>
  <si>
    <t>Installation of 12U Cabinet</t>
  </si>
  <si>
    <t>Sub Total</t>
  </si>
  <si>
    <t>16% VAT</t>
  </si>
  <si>
    <t>Grand Total</t>
  </si>
  <si>
    <t>COMMENTS</t>
  </si>
  <si>
    <t>110 mm HDPE</t>
  </si>
  <si>
    <t>32 mm HDPE</t>
  </si>
  <si>
    <t>32 mm Couplers</t>
  </si>
  <si>
    <t>Warning Tape</t>
  </si>
  <si>
    <t>Couplers</t>
  </si>
  <si>
    <t>Approved Wooden Pole (8m 5/6")</t>
  </si>
  <si>
    <t>Approved Wooden Pole (10m 6/7")</t>
  </si>
  <si>
    <t>Approved Wooden Pole (12m 6/7")</t>
  </si>
  <si>
    <t>ADSS J-hook Suspension Clamp</t>
  </si>
  <si>
    <t>ADSS Anchor Suspension Clamp</t>
  </si>
  <si>
    <t>Universal Pole Bracket (UPB)</t>
  </si>
  <si>
    <t>Slack Cable Storage Bracket</t>
  </si>
  <si>
    <t>Downlead Clamp</t>
  </si>
  <si>
    <t>Pole Hardware Support: Stay Wire</t>
  </si>
  <si>
    <t>Pole Hardware Support: Stay Clamp</t>
  </si>
  <si>
    <t>Pole Hardware Support: Stay Rod</t>
  </si>
  <si>
    <t>Pole Hardware Support: Stay Block/Plate</t>
  </si>
  <si>
    <t>Steel Roll</t>
  </si>
  <si>
    <t>Buckles</t>
  </si>
  <si>
    <t>Joint box/Closure</t>
  </si>
  <si>
    <t>24 Core FOC - Duct</t>
  </si>
  <si>
    <t>48 Core FOC - Duct</t>
  </si>
  <si>
    <t>24 Core FOC - ADSS</t>
  </si>
  <si>
    <t>48 Core FOC - ADSS</t>
  </si>
  <si>
    <t>96 Core FOC - ADSS</t>
  </si>
  <si>
    <t>8 Port Wall Mount ODF</t>
  </si>
  <si>
    <t>12 Port Wall Mount ODF</t>
  </si>
  <si>
    <t>24 Port Wall Mount ODF</t>
  </si>
  <si>
    <t>12 Port Rack Mount ODF</t>
  </si>
  <si>
    <t>24 Port Rack Mount ODF</t>
  </si>
  <si>
    <t>48 Port Rack Mount ODF</t>
  </si>
  <si>
    <t>96 Port Rack Mount ODF</t>
  </si>
  <si>
    <t>6U Cabinet</t>
  </si>
  <si>
    <t>9U Cabinet</t>
  </si>
  <si>
    <t>12U Cabinet</t>
  </si>
  <si>
    <t>Manholes</t>
  </si>
  <si>
    <t xml:space="preserve">Stainless steel straps </t>
  </si>
  <si>
    <t>Wall Plate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</si>
</sst>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-;\-* #,##0.00_-;_-* &quot;-&quot;??_-;_-@_-"/>
    <numFmt numFmtId="177" formatCode="_ * #,##0_ ;_ * \-#,##0_ ;_ * &quot;-&quot;_ ;_ @_ "/>
    <numFmt numFmtId="178" formatCode="[$-409]mmmm\ d\,\ yyyy;@"/>
    <numFmt numFmtId="179" formatCode="0.00_);[Red]\(0.00\)"/>
  </numFmts>
  <fonts count="36">
    <font>
      <sz val="11"/>
      <color theme="1"/>
      <name val="Calibri"/>
      <charset val="134"/>
      <scheme val="minor"/>
    </font>
    <font>
      <sz val="8"/>
      <color rgb="FF000000"/>
      <name val="Calibri"/>
      <charset val="134"/>
      <scheme val="minor"/>
    </font>
    <font>
      <b/>
      <sz val="8"/>
      <color rgb="FF000000"/>
      <name val="Calibri"/>
      <charset val="134"/>
      <scheme val="minor"/>
    </font>
    <font>
      <sz val="11"/>
      <color rgb="FF000000"/>
      <name val="Calibri"/>
      <charset val="134"/>
      <scheme val="minor"/>
    </font>
    <font>
      <sz val="8"/>
      <color rgb="FF000000"/>
      <name val="Calibri"/>
      <charset val="134"/>
      <scheme val="minor"/>
    </font>
    <font>
      <sz val="8"/>
      <color theme="1"/>
      <name val="Calibri"/>
      <charset val="134"/>
      <scheme val="minor"/>
    </font>
    <font>
      <b/>
      <sz val="8"/>
      <color theme="1"/>
      <name val="Calibri"/>
      <charset val="134"/>
      <scheme val="minor"/>
    </font>
    <font>
      <b/>
      <u/>
      <sz val="8"/>
      <color theme="1"/>
      <name val="Calibri"/>
      <charset val="134"/>
      <scheme val="minor"/>
    </font>
    <font>
      <b/>
      <sz val="9"/>
      <color theme="1"/>
      <name val="Calibri"/>
      <charset val="134"/>
      <scheme val="minor"/>
    </font>
    <font>
      <b/>
      <u/>
      <sz val="8"/>
      <color theme="8" tint="0.399975585192419"/>
      <name val="Calibri"/>
      <charset val="134"/>
      <scheme val="minor"/>
    </font>
    <font>
      <b/>
      <sz val="8"/>
      <color indexed="9"/>
      <name val="Calibri"/>
      <charset val="134"/>
      <scheme val="minor"/>
    </font>
    <font>
      <b/>
      <u/>
      <sz val="8"/>
      <color theme="0"/>
      <name val="Calibri"/>
      <charset val="134"/>
      <scheme val="minor"/>
    </font>
    <font>
      <sz val="8"/>
      <color theme="9" tint="-0.499984740745262"/>
      <name val="Calibri"/>
      <charset val="134"/>
      <scheme val="minor"/>
    </font>
    <font>
      <sz val="8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134"/>
      <scheme val="minor"/>
    </font>
    <font>
      <sz val="10"/>
      <name val="Arial"/>
      <charset val="162"/>
    </font>
  </fonts>
  <fills count="37">
    <fill>
      <patternFill patternType="none"/>
    </fill>
    <fill>
      <patternFill patternType="gray125"/>
    </fill>
    <fill>
      <patternFill patternType="solid">
        <fgColor rgb="FF00B0F0"/>
        <bgColor rgb="FF000000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6" borderId="2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31" applyNumberFormat="0" applyAlignment="0" applyProtection="0">
      <alignment vertical="center"/>
    </xf>
    <xf numFmtId="0" fontId="24" fillId="8" borderId="32" applyNumberFormat="0" applyAlignment="0" applyProtection="0">
      <alignment vertical="center"/>
    </xf>
    <xf numFmtId="0" fontId="25" fillId="8" borderId="31" applyNumberFormat="0" applyAlignment="0" applyProtection="0">
      <alignment vertical="center"/>
    </xf>
    <xf numFmtId="0" fontId="26" fillId="9" borderId="33" applyNumberFormat="0" applyAlignment="0" applyProtection="0">
      <alignment vertical="center"/>
    </xf>
    <xf numFmtId="0" fontId="27" fillId="0" borderId="34" applyNumberFormat="0" applyFill="0" applyAlignment="0" applyProtection="0">
      <alignment vertical="center"/>
    </xf>
    <xf numFmtId="0" fontId="28" fillId="0" borderId="35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/>
    <xf numFmtId="0" fontId="0" fillId="26" borderId="0" applyNumberFormat="0" applyBorder="0" applyAlignment="0" applyProtection="0"/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5" fillId="0" borderId="0"/>
  </cellStyleXfs>
  <cellXfs count="1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1" fillId="0" borderId="2" xfId="0" applyFont="1" applyBorder="1"/>
    <xf numFmtId="1" fontId="1" fillId="0" borderId="2" xfId="0" applyNumberFormat="1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3" fillId="0" borderId="0" xfId="0" applyFont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3" fillId="0" borderId="7" xfId="0" applyFont="1" applyBorder="1"/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0" fontId="0" fillId="0" borderId="8" xfId="0" applyBorder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5" fillId="0" borderId="0" xfId="0" applyFont="1"/>
    <xf numFmtId="2" fontId="5" fillId="0" borderId="0" xfId="0" applyNumberFormat="1" applyFont="1"/>
    <xf numFmtId="0" fontId="5" fillId="0" borderId="0" xfId="0" applyFont="1" applyAlignment="1">
      <alignment horizontal="center"/>
    </xf>
    <xf numFmtId="176" fontId="5" fillId="0" borderId="0" xfId="1" applyFont="1" applyFill="1" applyAlignment="1">
      <alignment horizontal="center"/>
    </xf>
    <xf numFmtId="176" fontId="5" fillId="0" borderId="0" xfId="1" applyFont="1" applyAlignment="1">
      <alignment horizontal="right"/>
    </xf>
    <xf numFmtId="2" fontId="5" fillId="0" borderId="9" xfId="0" applyNumberFormat="1" applyFont="1" applyBorder="1" applyAlignment="1">
      <alignment horizontal="center"/>
    </xf>
    <xf numFmtId="2" fontId="8" fillId="3" borderId="10" xfId="0" applyNumberFormat="1" applyFont="1" applyFill="1" applyBorder="1" applyAlignment="1">
      <alignment horizontal="center"/>
    </xf>
    <xf numFmtId="2" fontId="8" fillId="3" borderId="11" xfId="0" applyNumberFormat="1" applyFont="1" applyFill="1" applyBorder="1" applyAlignment="1">
      <alignment horizontal="center"/>
    </xf>
    <xf numFmtId="2" fontId="8" fillId="3" borderId="12" xfId="0" applyNumberFormat="1" applyFont="1" applyFill="1" applyBorder="1" applyAlignment="1">
      <alignment horizontal="center"/>
    </xf>
    <xf numFmtId="2" fontId="8" fillId="3" borderId="13" xfId="0" applyNumberFormat="1" applyFont="1" applyFill="1" applyBorder="1" applyAlignment="1">
      <alignment horizontal="center"/>
    </xf>
    <xf numFmtId="2" fontId="8" fillId="3" borderId="9" xfId="0" applyNumberFormat="1" applyFont="1" applyFill="1" applyBorder="1" applyAlignment="1">
      <alignment horizontal="center"/>
    </xf>
    <xf numFmtId="2" fontId="8" fillId="3" borderId="14" xfId="0" applyNumberFormat="1" applyFont="1" applyFill="1" applyBorder="1" applyAlignment="1">
      <alignment horizontal="center"/>
    </xf>
    <xf numFmtId="0" fontId="9" fillId="4" borderId="15" xfId="37" applyNumberFormat="1" applyFont="1" applyFill="1" applyBorder="1" applyAlignment="1" applyProtection="1">
      <alignment vertical="center"/>
    </xf>
    <xf numFmtId="0" fontId="10" fillId="4" borderId="15" xfId="37" applyNumberFormat="1" applyFont="1" applyFill="1" applyBorder="1" applyAlignment="1" applyProtection="1">
      <alignment vertical="center" wrapText="1"/>
    </xf>
    <xf numFmtId="0" fontId="10" fillId="4" borderId="15" xfId="37" applyNumberFormat="1" applyFont="1" applyFill="1" applyBorder="1" applyAlignment="1" applyProtection="1">
      <alignment vertical="center"/>
    </xf>
    <xf numFmtId="178" fontId="11" fillId="4" borderId="16" xfId="37" applyNumberFormat="1" applyFont="1" applyFill="1" applyBorder="1" applyAlignment="1" applyProtection="1">
      <alignment horizontal="center" vertical="center"/>
    </xf>
    <xf numFmtId="178" fontId="11" fillId="4" borderId="17" xfId="37" applyNumberFormat="1" applyFont="1" applyFill="1" applyBorder="1" applyAlignment="1" applyProtection="1">
      <alignment horizontal="center" vertical="center"/>
    </xf>
    <xf numFmtId="176" fontId="9" fillId="4" borderId="18" xfId="1" applyFont="1" applyFill="1" applyBorder="1" applyAlignment="1" applyProtection="1">
      <alignment vertical="center"/>
    </xf>
    <xf numFmtId="0" fontId="6" fillId="0" borderId="10" xfId="37" applyNumberFormat="1" applyFont="1" applyFill="1" applyBorder="1" applyAlignment="1" applyProtection="1">
      <alignment horizontal="center" vertical="center"/>
    </xf>
    <xf numFmtId="176" fontId="6" fillId="0" borderId="10" xfId="1" applyFont="1" applyFill="1" applyBorder="1" applyAlignment="1" applyProtection="1">
      <alignment horizontal="center" vertical="center" wrapText="1"/>
    </xf>
    <xf numFmtId="176" fontId="6" fillId="0" borderId="19" xfId="1" applyFont="1" applyFill="1" applyBorder="1" applyAlignment="1" applyProtection="1">
      <alignment horizontal="center" vertical="center" wrapText="1"/>
    </xf>
    <xf numFmtId="2" fontId="6" fillId="4" borderId="20" xfId="38" applyNumberFormat="1" applyFont="1" applyFill="1" applyBorder="1" applyAlignment="1">
      <alignment horizontal="center" vertical="center"/>
    </xf>
    <xf numFmtId="2" fontId="6" fillId="4" borderId="21" xfId="38" applyNumberFormat="1" applyFont="1" applyFill="1" applyBorder="1" applyAlignment="1">
      <alignment horizontal="left" vertical="center" wrapText="1"/>
    </xf>
    <xf numFmtId="176" fontId="6" fillId="4" borderId="21" xfId="1" applyFont="1" applyFill="1" applyBorder="1" applyAlignment="1">
      <alignment horizontal="left" vertical="center" wrapText="1"/>
    </xf>
    <xf numFmtId="176" fontId="6" fillId="4" borderId="22" xfId="1" applyFont="1" applyFill="1" applyBorder="1" applyAlignment="1">
      <alignment horizontal="left" vertical="center" wrapText="1"/>
    </xf>
    <xf numFmtId="2" fontId="5" fillId="0" borderId="23" xfId="38" applyNumberFormat="1" applyFont="1" applyFill="1" applyBorder="1" applyAlignment="1" applyProtection="1">
      <alignment horizontal="center" wrapText="1"/>
    </xf>
    <xf numFmtId="0" fontId="5" fillId="5" borderId="8" xfId="38" applyNumberFormat="1" applyFont="1" applyFill="1" applyBorder="1" applyAlignment="1" applyProtection="1">
      <alignment wrapText="1"/>
    </xf>
    <xf numFmtId="0" fontId="5" fillId="5" borderId="8" xfId="38" applyNumberFormat="1" applyFont="1" applyFill="1" applyBorder="1" applyAlignment="1" applyProtection="1">
      <alignment horizontal="center" wrapText="1"/>
    </xf>
    <xf numFmtId="1" fontId="5" fillId="5" borderId="8" xfId="38" applyNumberFormat="1" applyFont="1" applyFill="1" applyBorder="1" applyAlignment="1" applyProtection="1">
      <alignment horizontal="center" wrapText="1"/>
      <protection locked="0"/>
    </xf>
    <xf numFmtId="176" fontId="5" fillId="5" borderId="8" xfId="1" applyFont="1" applyFill="1" applyBorder="1" applyAlignment="1" applyProtection="1">
      <alignment horizontal="center" wrapText="1"/>
      <protection locked="0"/>
    </xf>
    <xf numFmtId="176" fontId="5" fillId="5" borderId="24" xfId="1" applyFont="1" applyFill="1" applyBorder="1" applyAlignment="1" applyProtection="1">
      <alignment horizontal="right" wrapText="1"/>
      <protection locked="0"/>
    </xf>
    <xf numFmtId="176" fontId="5" fillId="5" borderId="8" xfId="1" applyFont="1" applyFill="1" applyBorder="1" applyAlignment="1" applyProtection="1">
      <alignment horizontal="center" wrapText="1"/>
    </xf>
    <xf numFmtId="3" fontId="5" fillId="5" borderId="8" xfId="38" applyNumberFormat="1" applyFont="1" applyFill="1" applyBorder="1" applyAlignment="1" applyProtection="1">
      <alignment horizontal="center" wrapText="1"/>
      <protection locked="0"/>
    </xf>
    <xf numFmtId="176" fontId="5" fillId="0" borderId="0" xfId="1" applyFont="1"/>
    <xf numFmtId="0" fontId="5" fillId="5" borderId="8" xfId="38" applyNumberFormat="1" applyFont="1" applyFill="1" applyBorder="1" applyAlignment="1" applyProtection="1"/>
    <xf numFmtId="2" fontId="6" fillId="4" borderId="23" xfId="38" applyNumberFormat="1" applyFont="1" applyFill="1" applyBorder="1" applyAlignment="1">
      <alignment horizontal="center" vertical="center"/>
    </xf>
    <xf numFmtId="0" fontId="6" fillId="4" borderId="8" xfId="38" applyFont="1" applyFill="1" applyBorder="1" applyAlignment="1">
      <alignment horizontal="left" vertical="center"/>
    </xf>
    <xf numFmtId="0" fontId="5" fillId="4" borderId="8" xfId="38" applyFont="1" applyFill="1" applyBorder="1" applyAlignment="1" applyProtection="1">
      <alignment horizontal="center" vertical="center" wrapText="1"/>
    </xf>
    <xf numFmtId="4" fontId="5" fillId="4" borderId="8" xfId="38" applyNumberFormat="1" applyFont="1" applyFill="1" applyBorder="1" applyAlignment="1" applyProtection="1">
      <alignment horizontal="center" vertical="center" wrapText="1"/>
    </xf>
    <xf numFmtId="176" fontId="5" fillId="4" borderId="8" xfId="1" applyFont="1" applyFill="1" applyBorder="1" applyAlignment="1" applyProtection="1">
      <alignment horizontal="center" vertical="center" wrapText="1"/>
    </xf>
    <xf numFmtId="176" fontId="5" fillId="4" borderId="24" xfId="1" applyFont="1" applyFill="1" applyBorder="1" applyAlignment="1" applyProtection="1">
      <alignment horizontal="right" vertical="center" wrapText="1"/>
    </xf>
    <xf numFmtId="176" fontId="5" fillId="5" borderId="24" xfId="1" applyFont="1" applyFill="1" applyBorder="1" applyAlignment="1" applyProtection="1">
      <alignment horizontal="right" wrapText="1"/>
    </xf>
    <xf numFmtId="176" fontId="5" fillId="5" borderId="8" xfId="38" applyNumberFormat="1" applyFont="1" applyFill="1" applyBorder="1" applyAlignment="1" applyProtection="1">
      <alignment horizontal="center" wrapText="1"/>
    </xf>
    <xf numFmtId="2" fontId="5" fillId="5" borderId="23" xfId="38" applyNumberFormat="1" applyFont="1" applyFill="1" applyBorder="1" applyAlignment="1" applyProtection="1">
      <alignment horizontal="center" wrapText="1"/>
    </xf>
    <xf numFmtId="2" fontId="6" fillId="4" borderId="23" xfId="38" applyNumberFormat="1" applyFont="1" applyFill="1" applyBorder="1" applyAlignment="1" applyProtection="1">
      <alignment horizontal="center"/>
    </xf>
    <xf numFmtId="0" fontId="6" fillId="4" borderId="8" xfId="38" applyFont="1" applyFill="1" applyBorder="1" applyAlignment="1">
      <alignment horizontal="left" vertical="center" wrapText="1"/>
    </xf>
    <xf numFmtId="0" fontId="5" fillId="4" borderId="8" xfId="38" applyFont="1" applyFill="1" applyBorder="1" applyAlignment="1">
      <alignment horizontal="left" vertical="center" wrapText="1"/>
    </xf>
    <xf numFmtId="176" fontId="5" fillId="4" borderId="8" xfId="38" applyNumberFormat="1" applyFont="1" applyFill="1" applyBorder="1" applyAlignment="1">
      <alignment horizontal="center"/>
    </xf>
    <xf numFmtId="176" fontId="5" fillId="4" borderId="8" xfId="1" applyFont="1" applyFill="1" applyBorder="1" applyAlignment="1">
      <alignment horizontal="center"/>
    </xf>
    <xf numFmtId="176" fontId="5" fillId="4" borderId="24" xfId="1" applyFont="1" applyFill="1" applyBorder="1" applyAlignment="1">
      <alignment horizontal="right"/>
    </xf>
    <xf numFmtId="2" fontId="6" fillId="0" borderId="0" xfId="0" applyNumberFormat="1" applyFont="1"/>
    <xf numFmtId="0" fontId="6" fillId="4" borderId="8" xfId="38" applyNumberFormat="1" applyFont="1" applyFill="1" applyBorder="1" applyAlignment="1" applyProtection="1"/>
    <xf numFmtId="0" fontId="5" fillId="4" borderId="8" xfId="38" applyNumberFormat="1" applyFont="1" applyFill="1" applyBorder="1" applyAlignment="1" applyProtection="1">
      <alignment horizontal="center" wrapText="1"/>
    </xf>
    <xf numFmtId="4" fontId="5" fillId="4" borderId="8" xfId="38" applyNumberFormat="1" applyFont="1" applyFill="1" applyBorder="1" applyAlignment="1" applyProtection="1">
      <alignment horizontal="center" wrapText="1"/>
    </xf>
    <xf numFmtId="176" fontId="5" fillId="4" borderId="8" xfId="1" applyFont="1" applyFill="1" applyBorder="1" applyAlignment="1" applyProtection="1">
      <alignment horizontal="center" wrapText="1"/>
    </xf>
    <xf numFmtId="176" fontId="5" fillId="4" borderId="24" xfId="1" applyFont="1" applyFill="1" applyBorder="1" applyAlignment="1" applyProtection="1">
      <alignment horizontal="right" wrapText="1"/>
    </xf>
    <xf numFmtId="0" fontId="5" fillId="5" borderId="8" xfId="38" applyNumberFormat="1" applyFont="1" applyFill="1" applyBorder="1" applyAlignment="1" applyProtection="1">
      <alignment horizontal="left" wrapText="1"/>
    </xf>
    <xf numFmtId="0" fontId="6" fillId="4" borderId="8" xfId="38" applyNumberFormat="1" applyFont="1" applyFill="1" applyBorder="1" applyAlignment="1" applyProtection="1">
      <alignment horizontal="left" wrapText="1"/>
    </xf>
    <xf numFmtId="4" fontId="5" fillId="4" borderId="8" xfId="38" applyNumberFormat="1" applyFont="1" applyFill="1" applyBorder="1" applyAlignment="1" applyProtection="1">
      <alignment horizontal="center" wrapText="1"/>
      <protection locked="0"/>
    </xf>
    <xf numFmtId="176" fontId="5" fillId="4" borderId="8" xfId="1" applyFont="1" applyFill="1" applyBorder="1" applyAlignment="1" applyProtection="1">
      <alignment horizontal="center" wrapText="1"/>
      <protection locked="0"/>
    </xf>
    <xf numFmtId="176" fontId="5" fillId="4" borderId="24" xfId="1" applyFont="1" applyFill="1" applyBorder="1" applyAlignment="1" applyProtection="1">
      <alignment horizontal="right" wrapText="1"/>
      <protection locked="0"/>
    </xf>
    <xf numFmtId="0" fontId="5" fillId="5" borderId="8" xfId="38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/>
    </xf>
    <xf numFmtId="176" fontId="5" fillId="0" borderId="0" xfId="1" applyFont="1" applyFill="1" applyBorder="1"/>
    <xf numFmtId="2" fontId="5" fillId="5" borderId="23" xfId="38" applyNumberFormat="1" applyFont="1" applyFill="1" applyBorder="1" applyAlignment="1" applyProtection="1">
      <alignment horizontal="center" vertical="center" wrapText="1"/>
    </xf>
    <xf numFmtId="0" fontId="6" fillId="5" borderId="8" xfId="38" applyFont="1" applyFill="1" applyBorder="1" applyAlignment="1" applyProtection="1">
      <alignment horizontal="center" vertical="center" wrapText="1"/>
    </xf>
    <xf numFmtId="0" fontId="5" fillId="5" borderId="8" xfId="38" applyFont="1" applyFill="1" applyBorder="1" applyAlignment="1" applyProtection="1">
      <alignment horizontal="center" vertical="center" wrapText="1"/>
    </xf>
    <xf numFmtId="4" fontId="5" fillId="5" borderId="8" xfId="38" applyNumberFormat="1" applyFont="1" applyFill="1" applyBorder="1" applyAlignment="1" applyProtection="1">
      <alignment horizontal="center" vertical="center" wrapText="1"/>
    </xf>
    <xf numFmtId="176" fontId="5" fillId="5" borderId="8" xfId="1" applyFont="1" applyFill="1" applyBorder="1" applyAlignment="1" applyProtection="1">
      <alignment horizontal="center" vertical="center" wrapText="1"/>
    </xf>
    <xf numFmtId="176" fontId="5" fillId="5" borderId="24" xfId="1" applyFont="1" applyFill="1" applyBorder="1" applyAlignment="1" applyProtection="1">
      <alignment horizontal="right" vertical="center" wrapText="1"/>
    </xf>
    <xf numFmtId="179" fontId="5" fillId="5" borderId="8" xfId="38" applyNumberFormat="1" applyFont="1" applyFill="1" applyBorder="1" applyAlignment="1" applyProtection="1">
      <alignment horizontal="center" wrapText="1"/>
    </xf>
    <xf numFmtId="176" fontId="5" fillId="5" borderId="8" xfId="1" applyFont="1" applyFill="1" applyBorder="1" applyAlignment="1">
      <alignment horizontal="center"/>
    </xf>
    <xf numFmtId="176" fontId="5" fillId="5" borderId="24" xfId="1" applyFont="1" applyFill="1" applyBorder="1" applyAlignment="1">
      <alignment horizontal="right"/>
    </xf>
    <xf numFmtId="2" fontId="5" fillId="0" borderId="23" xfId="38" applyNumberFormat="1" applyFont="1" applyFill="1" applyBorder="1" applyAlignment="1">
      <alignment horizontal="center" vertical="center"/>
    </xf>
    <xf numFmtId="2" fontId="5" fillId="5" borderId="23" xfId="38" applyNumberFormat="1" applyFont="1" applyFill="1" applyBorder="1" applyAlignment="1">
      <alignment horizontal="center" vertical="center"/>
    </xf>
    <xf numFmtId="2" fontId="6" fillId="4" borderId="23" xfId="38" applyNumberFormat="1" applyFont="1" applyFill="1" applyBorder="1" applyAlignment="1" applyProtection="1">
      <alignment horizontal="center" vertical="center"/>
    </xf>
    <xf numFmtId="0" fontId="6" fillId="4" borderId="8" xfId="38" applyFont="1" applyFill="1" applyBorder="1" applyAlignment="1" applyProtection="1">
      <alignment vertical="center" wrapText="1"/>
    </xf>
    <xf numFmtId="3" fontId="5" fillId="4" borderId="8" xfId="38" applyNumberFormat="1" applyFont="1" applyFill="1" applyBorder="1" applyAlignment="1" applyProtection="1">
      <alignment horizontal="center" vertical="center" wrapText="1"/>
    </xf>
    <xf numFmtId="2" fontId="5" fillId="5" borderId="23" xfId="38" applyNumberFormat="1" applyFont="1" applyFill="1" applyBorder="1" applyAlignment="1">
      <alignment horizontal="center" vertical="center" wrapText="1"/>
    </xf>
    <xf numFmtId="0" fontId="6" fillId="5" borderId="8" xfId="38" applyFont="1" applyFill="1" applyBorder="1" applyAlignment="1" applyProtection="1">
      <alignment horizontal="right" vertical="center" wrapText="1"/>
    </xf>
    <xf numFmtId="0" fontId="5" fillId="5" borderId="8" xfId="38" applyFont="1" applyFill="1" applyBorder="1" applyAlignment="1" applyProtection="1">
      <alignment vertical="center" wrapText="1"/>
    </xf>
    <xf numFmtId="0" fontId="5" fillId="5" borderId="8" xfId="38" applyFont="1" applyFill="1" applyBorder="1" applyAlignment="1">
      <alignment horizontal="right" vertical="center" wrapText="1"/>
    </xf>
    <xf numFmtId="1" fontId="5" fillId="5" borderId="8" xfId="38" applyNumberFormat="1" applyFont="1" applyFill="1" applyBorder="1" applyAlignment="1">
      <alignment horizontal="center" vertical="center"/>
    </xf>
    <xf numFmtId="176" fontId="5" fillId="5" borderId="8" xfId="1" applyFont="1" applyFill="1" applyBorder="1" applyAlignment="1">
      <alignment horizontal="center" vertical="center"/>
    </xf>
    <xf numFmtId="176" fontId="5" fillId="5" borderId="24" xfId="1" applyFont="1" applyFill="1" applyBorder="1" applyAlignment="1">
      <alignment horizontal="right" vertical="center"/>
    </xf>
    <xf numFmtId="2" fontId="7" fillId="5" borderId="25" xfId="38" applyNumberFormat="1" applyFont="1" applyFill="1" applyBorder="1" applyAlignment="1">
      <alignment horizontal="center" vertical="center" wrapText="1"/>
    </xf>
    <xf numFmtId="0" fontId="6" fillId="5" borderId="26" xfId="38" applyFont="1" applyFill="1" applyBorder="1" applyAlignment="1" applyProtection="1">
      <alignment horizontal="right" vertical="center" wrapText="1"/>
    </xf>
    <xf numFmtId="0" fontId="7" fillId="5" borderId="26" xfId="38" applyFont="1" applyFill="1" applyBorder="1" applyAlignment="1" applyProtection="1">
      <alignment vertical="center" wrapText="1"/>
    </xf>
    <xf numFmtId="0" fontId="7" fillId="5" borderId="26" xfId="38" applyFont="1" applyFill="1" applyBorder="1" applyAlignment="1" applyProtection="1">
      <alignment horizontal="center" vertical="center" wrapText="1"/>
    </xf>
    <xf numFmtId="176" fontId="7" fillId="5" borderId="26" xfId="1" applyFont="1" applyFill="1" applyBorder="1" applyAlignment="1" applyProtection="1">
      <alignment horizontal="center" vertical="center" wrapText="1"/>
    </xf>
    <xf numFmtId="176" fontId="6" fillId="5" borderId="27" xfId="1" applyFont="1" applyFill="1" applyBorder="1" applyAlignment="1" applyProtection="1">
      <alignment horizontal="right" vertical="center" wrapText="1"/>
    </xf>
    <xf numFmtId="2" fontId="7" fillId="0" borderId="0" xfId="0" applyNumberFormat="1" applyFont="1"/>
    <xf numFmtId="0" fontId="12" fillId="0" borderId="0" xfId="0" applyFont="1"/>
    <xf numFmtId="0" fontId="13" fillId="0" borderId="0" xfId="49" applyFont="1"/>
    <xf numFmtId="0" fontId="12" fillId="0" borderId="0" xfId="0" applyFont="1" applyAlignment="1">
      <alignment horizontal="center"/>
    </xf>
    <xf numFmtId="176" fontId="6" fillId="0" borderId="0" xfId="1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常规_Quotation for Civil Works(按年度含SA1104)" xfId="49"/>
  </cellStyles>
  <dxfs count="3">
    <dxf>
      <font>
        <name val="Calibri"/>
        <scheme val="none"/>
        <b val="0"/>
        <i val="0"/>
        <strike val="0"/>
        <u val="none"/>
        <sz val="8"/>
        <color rgb="FF000000"/>
      </font>
      <border>
        <left style="thin">
          <color auto="1"/>
        </left>
        <right style="thin">
          <color auto="1"/>
        </right>
        <top/>
        <bottom/>
      </border>
    </dxf>
    <dxf>
      <font>
        <name val="Calibri"/>
        <scheme val="none"/>
        <b val="0"/>
        <i val="0"/>
        <strike val="0"/>
        <u val="none"/>
        <sz val="8"/>
        <color rgb="FF000000"/>
      </font>
      <alignment horizontal="center"/>
      <border>
        <left/>
        <right style="thin">
          <color auto="1"/>
        </right>
        <top/>
        <bottom/>
      </border>
    </dxf>
    <dxf>
      <font>
        <name val="Calibri"/>
        <scheme val="none"/>
        <b val="0"/>
        <i val="0"/>
        <strike val="0"/>
        <u val="none"/>
        <sz val="8"/>
        <color rgb="FF000000"/>
      </font>
      <alignment horizontal="center"/>
      <border>
        <left/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647700</xdr:colOff>
      <xdr:row>88</xdr:row>
      <xdr:rowOff>0</xdr:rowOff>
    </xdr:from>
    <xdr:to>
      <xdr:col>7</xdr:col>
      <xdr:colOff>202108</xdr:colOff>
      <xdr:row>88</xdr:row>
      <xdr:rowOff>0</xdr:rowOff>
    </xdr:to>
    <xdr:pic>
      <xdr:nvPicPr>
        <xdr:cNvPr id="2" name="Picture 3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785485" y="13068300"/>
          <a:ext cx="148336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87</xdr:row>
      <xdr:rowOff>104775</xdr:rowOff>
    </xdr:from>
    <xdr:to>
      <xdr:col>7</xdr:col>
      <xdr:colOff>7772</xdr:colOff>
      <xdr:row>87</xdr:row>
      <xdr:rowOff>104775</xdr:rowOff>
    </xdr:to>
    <xdr:pic>
      <xdr:nvPicPr>
        <xdr:cNvPr id="3" name="Picture 3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5975985" y="13030200"/>
          <a:ext cx="10985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oneCellAnchor>
    <xdr:from>
      <xdr:col>7</xdr:col>
      <xdr:colOff>0</xdr:colOff>
      <xdr:row>87</xdr:row>
      <xdr:rowOff>104775</xdr:rowOff>
    </xdr:from>
    <xdr:ext cx="1138767" cy="0"/>
    <xdr:pic>
      <xdr:nvPicPr>
        <xdr:cNvPr id="4" name="Picture 3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7066915" y="13030200"/>
          <a:ext cx="113855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0</xdr:row>
          <xdr:rowOff>45720</xdr:rowOff>
        </xdr:from>
        <xdr:to>
          <xdr:col>2</xdr:col>
          <xdr:colOff>1333500</xdr:colOff>
          <xdr:row>0</xdr:row>
          <xdr:rowOff>563880</xdr:rowOff>
        </xdr:to>
        <xdr:sp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18745" y="45720"/>
              <a:ext cx="1703705" cy="518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0</xdr:row>
          <xdr:rowOff>83820</xdr:rowOff>
        </xdr:from>
        <xdr:to>
          <xdr:col>6</xdr:col>
          <xdr:colOff>685800</xdr:colOff>
          <xdr:row>0</xdr:row>
          <xdr:rowOff>533400</xdr:rowOff>
        </xdr:to>
        <xdr:sp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5238750" y="83820"/>
              <a:ext cx="1810385" cy="44958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Table1" displayName="Table1" ref="B2:D40" totalsRowShown="0">
  <autoFilter xmlns:etc="http://www.wps.cn/officeDocument/2017/etCustomData" ref="B2:D40" etc:filterBottomFollowUsedRange="0"/>
  <tableColumns count="3">
    <tableColumn id="1" name="DESCRIPTION" dataDxfId="0"/>
    <tableColumn id="2" name="UNIT" dataDxfId="1"/>
    <tableColumn id="3" name="QTY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image" Target="../media/image4.e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3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88"/>
  <sheetViews>
    <sheetView showGridLines="0" tabSelected="1" zoomScale="112" zoomScaleNormal="112" topLeftCell="A29" workbookViewId="0">
      <selection activeCell="K64" sqref="K64"/>
    </sheetView>
  </sheetViews>
  <sheetFormatPr defaultColWidth="9.1047619047619" defaultRowHeight="11.25"/>
  <cols>
    <col min="1" max="1" width="1.66666666666667" style="26" customWidth="1"/>
    <col min="2" max="2" width="5.66666666666667" style="27" customWidth="1"/>
    <col min="3" max="3" width="66.6666666666667" style="26" customWidth="1"/>
    <col min="4" max="4" width="4.88571428571429" style="26" customWidth="1"/>
    <col min="5" max="5" width="7.88571428571429" style="28" customWidth="1"/>
    <col min="6" max="6" width="8.66666666666667" style="29" customWidth="1"/>
    <col min="7" max="7" width="10.552380952381" style="30" customWidth="1"/>
    <col min="8" max="9" width="8.66666666666667" style="27" customWidth="1"/>
    <col min="10" max="10" width="4.88571428571429" style="27" customWidth="1"/>
    <col min="11" max="11" width="6.43809523809524" style="27" customWidth="1"/>
    <col min="12" max="16384" width="9.1047619047619" style="26"/>
  </cols>
  <sheetData>
    <row r="1" ht="48" customHeight="1" spans="2:7">
      <c r="B1" s="31"/>
      <c r="C1" s="31"/>
      <c r="D1" s="31"/>
      <c r="E1" s="31"/>
      <c r="F1" s="31"/>
      <c r="G1" s="31"/>
    </row>
    <row r="2" ht="12" spans="2:7">
      <c r="B2" s="32" t="s">
        <v>0</v>
      </c>
      <c r="C2" s="33"/>
      <c r="D2" s="33"/>
      <c r="E2" s="33"/>
      <c r="F2" s="33"/>
      <c r="G2" s="34"/>
    </row>
    <row r="3" ht="12.75" spans="2:7">
      <c r="B3" s="35" t="s">
        <v>1</v>
      </c>
      <c r="C3" s="36"/>
      <c r="D3" s="36"/>
      <c r="E3" s="36"/>
      <c r="F3" s="36"/>
      <c r="G3" s="37"/>
    </row>
    <row r="4" ht="12" spans="2:7">
      <c r="B4" s="38"/>
      <c r="C4" s="39" t="s">
        <v>2</v>
      </c>
      <c r="D4" s="40" t="s">
        <v>3</v>
      </c>
      <c r="E4" s="41">
        <v>45720</v>
      </c>
      <c r="F4" s="42"/>
      <c r="G4" s="43"/>
    </row>
    <row r="5" s="23" customFormat="1" ht="12" spans="2:11">
      <c r="B5" s="44" t="s">
        <v>4</v>
      </c>
      <c r="C5" s="44" t="s">
        <v>5</v>
      </c>
      <c r="D5" s="44" t="s">
        <v>6</v>
      </c>
      <c r="E5" s="44" t="s">
        <v>7</v>
      </c>
      <c r="F5" s="45" t="s">
        <v>8</v>
      </c>
      <c r="G5" s="46" t="s">
        <v>9</v>
      </c>
      <c r="H5" s="27"/>
      <c r="I5" s="88"/>
      <c r="J5" s="88"/>
      <c r="K5" s="88"/>
    </row>
    <row r="6" spans="2:7">
      <c r="B6" s="47" t="s">
        <v>10</v>
      </c>
      <c r="C6" s="48" t="s">
        <v>11</v>
      </c>
      <c r="D6" s="48"/>
      <c r="E6" s="48"/>
      <c r="F6" s="49"/>
      <c r="G6" s="50"/>
    </row>
    <row r="7" spans="2:7">
      <c r="B7" s="51"/>
      <c r="C7" s="52" t="s">
        <v>12</v>
      </c>
      <c r="D7" s="53" t="s">
        <v>13</v>
      </c>
      <c r="E7" s="54">
        <v>0</v>
      </c>
      <c r="F7" s="55">
        <v>1500</v>
      </c>
      <c r="G7" s="56">
        <f>E7*F7</f>
        <v>0</v>
      </c>
    </row>
    <row r="8" spans="2:7">
      <c r="B8" s="51"/>
      <c r="C8" s="52" t="s">
        <v>14</v>
      </c>
      <c r="D8" s="53" t="s">
        <v>13</v>
      </c>
      <c r="E8" s="54">
        <v>0</v>
      </c>
      <c r="F8" s="55">
        <v>12000</v>
      </c>
      <c r="G8" s="56">
        <f t="shared" ref="G8:G26" si="0">E8*F8</f>
        <v>0</v>
      </c>
    </row>
    <row r="9" spans="2:7">
      <c r="B9" s="51"/>
      <c r="C9" s="52" t="s">
        <v>15</v>
      </c>
      <c r="D9" s="53" t="s">
        <v>16</v>
      </c>
      <c r="E9" s="54">
        <v>0</v>
      </c>
      <c r="F9" s="55">
        <v>90</v>
      </c>
      <c r="G9" s="56">
        <f t="shared" si="0"/>
        <v>0</v>
      </c>
    </row>
    <row r="10" spans="2:7">
      <c r="B10" s="51"/>
      <c r="C10" s="52" t="s">
        <v>17</v>
      </c>
      <c r="D10" s="53" t="s">
        <v>16</v>
      </c>
      <c r="E10" s="54">
        <v>0</v>
      </c>
      <c r="F10" s="55">
        <v>180</v>
      </c>
      <c r="G10" s="56">
        <f t="shared" si="0"/>
        <v>0</v>
      </c>
    </row>
    <row r="11" spans="2:7">
      <c r="B11" s="51"/>
      <c r="C11" s="52" t="s">
        <v>18</v>
      </c>
      <c r="D11" s="53" t="s">
        <v>16</v>
      </c>
      <c r="E11" s="54">
        <v>0</v>
      </c>
      <c r="F11" s="55">
        <v>360</v>
      </c>
      <c r="G11" s="56">
        <f t="shared" si="0"/>
        <v>0</v>
      </c>
    </row>
    <row r="12" spans="2:7">
      <c r="B12" s="51"/>
      <c r="C12" s="52" t="s">
        <v>19</v>
      </c>
      <c r="D12" s="53" t="s">
        <v>16</v>
      </c>
      <c r="E12" s="54">
        <v>0</v>
      </c>
      <c r="F12" s="55">
        <v>54</v>
      </c>
      <c r="G12" s="56">
        <f t="shared" si="0"/>
        <v>0</v>
      </c>
    </row>
    <row r="13" spans="2:7">
      <c r="B13" s="51"/>
      <c r="C13" s="52" t="s">
        <v>20</v>
      </c>
      <c r="D13" s="53" t="s">
        <v>16</v>
      </c>
      <c r="E13" s="54">
        <v>10</v>
      </c>
      <c r="F13" s="55">
        <v>6.2</v>
      </c>
      <c r="G13" s="56">
        <f t="shared" si="0"/>
        <v>62</v>
      </c>
    </row>
    <row r="14" spans="2:7">
      <c r="B14" s="51"/>
      <c r="C14" s="52" t="s">
        <v>21</v>
      </c>
      <c r="D14" s="53" t="s">
        <v>13</v>
      </c>
      <c r="E14" s="54">
        <v>25</v>
      </c>
      <c r="F14" s="57">
        <v>300</v>
      </c>
      <c r="G14" s="56">
        <f t="shared" si="0"/>
        <v>7500</v>
      </c>
    </row>
    <row r="15" spans="2:7">
      <c r="B15" s="51"/>
      <c r="C15" s="52" t="s">
        <v>22</v>
      </c>
      <c r="D15" s="58" t="s">
        <v>13</v>
      </c>
      <c r="E15" s="54">
        <v>1</v>
      </c>
      <c r="F15" s="57">
        <v>1800</v>
      </c>
      <c r="G15" s="56">
        <f t="shared" si="0"/>
        <v>1800</v>
      </c>
    </row>
    <row r="16" spans="2:9">
      <c r="B16" s="51"/>
      <c r="C16" s="52" t="s">
        <v>23</v>
      </c>
      <c r="D16" s="53" t="s">
        <v>13</v>
      </c>
      <c r="E16" s="54">
        <v>0</v>
      </c>
      <c r="F16" s="55">
        <v>8000</v>
      </c>
      <c r="G16" s="56">
        <f t="shared" si="0"/>
        <v>0</v>
      </c>
      <c r="H16" s="59"/>
      <c r="I16" s="89"/>
    </row>
    <row r="17" spans="2:9">
      <c r="B17" s="51"/>
      <c r="C17" s="52" t="s">
        <v>24</v>
      </c>
      <c r="D17" s="53" t="s">
        <v>13</v>
      </c>
      <c r="E17" s="54">
        <v>0</v>
      </c>
      <c r="F17" s="55">
        <v>12000</v>
      </c>
      <c r="G17" s="56">
        <f t="shared" si="0"/>
        <v>0</v>
      </c>
      <c r="H17" s="59"/>
      <c r="I17" s="89"/>
    </row>
    <row r="18" spans="2:9">
      <c r="B18" s="51"/>
      <c r="C18" s="52" t="s">
        <v>25</v>
      </c>
      <c r="D18" s="53" t="s">
        <v>13</v>
      </c>
      <c r="E18" s="54">
        <v>0</v>
      </c>
      <c r="F18" s="55">
        <v>16000</v>
      </c>
      <c r="G18" s="56">
        <f t="shared" si="0"/>
        <v>0</v>
      </c>
      <c r="H18" s="59"/>
      <c r="I18" s="89"/>
    </row>
    <row r="19" spans="2:9">
      <c r="B19" s="51"/>
      <c r="C19" s="52" t="s">
        <v>26</v>
      </c>
      <c r="D19" s="53" t="s">
        <v>13</v>
      </c>
      <c r="E19" s="54">
        <v>0</v>
      </c>
      <c r="F19" s="55">
        <v>3000</v>
      </c>
      <c r="G19" s="56">
        <f t="shared" si="0"/>
        <v>0</v>
      </c>
      <c r="H19" s="59"/>
      <c r="I19" s="89"/>
    </row>
    <row r="20" spans="2:9">
      <c r="B20" s="51"/>
      <c r="C20" s="52" t="s">
        <v>27</v>
      </c>
      <c r="D20" s="53" t="s">
        <v>28</v>
      </c>
      <c r="E20" s="54">
        <v>0</v>
      </c>
      <c r="F20" s="55">
        <v>25000</v>
      </c>
      <c r="G20" s="56">
        <f t="shared" si="0"/>
        <v>0</v>
      </c>
      <c r="H20" s="59"/>
      <c r="I20" s="89"/>
    </row>
    <row r="21" spans="2:7">
      <c r="B21" s="51"/>
      <c r="C21" s="52" t="s">
        <v>29</v>
      </c>
      <c r="D21" s="53" t="s">
        <v>13</v>
      </c>
      <c r="E21" s="54">
        <v>0</v>
      </c>
      <c r="F21" s="55">
        <v>405.3</v>
      </c>
      <c r="G21" s="56">
        <f t="shared" si="0"/>
        <v>0</v>
      </c>
    </row>
    <row r="22" spans="2:7">
      <c r="B22" s="51"/>
      <c r="C22" s="52" t="s">
        <v>30</v>
      </c>
      <c r="D22" s="53" t="s">
        <v>13</v>
      </c>
      <c r="E22" s="54">
        <v>0</v>
      </c>
      <c r="F22" s="55">
        <v>758.6</v>
      </c>
      <c r="G22" s="56">
        <f t="shared" si="0"/>
        <v>0</v>
      </c>
    </row>
    <row r="23" spans="2:7">
      <c r="B23" s="51"/>
      <c r="C23" s="52" t="s">
        <v>31</v>
      </c>
      <c r="D23" s="53" t="s">
        <v>13</v>
      </c>
      <c r="E23" s="54">
        <v>0</v>
      </c>
      <c r="F23" s="55">
        <v>798</v>
      </c>
      <c r="G23" s="56">
        <f t="shared" si="0"/>
        <v>0</v>
      </c>
    </row>
    <row r="24" spans="2:7">
      <c r="B24" s="51"/>
      <c r="C24" s="52" t="s">
        <v>32</v>
      </c>
      <c r="D24" s="53" t="s">
        <v>33</v>
      </c>
      <c r="E24" s="54">
        <v>0</v>
      </c>
      <c r="F24" s="55">
        <v>400.7</v>
      </c>
      <c r="G24" s="56">
        <f t="shared" si="0"/>
        <v>0</v>
      </c>
    </row>
    <row r="25" spans="2:7">
      <c r="B25" s="51"/>
      <c r="C25" s="52" t="s">
        <v>34</v>
      </c>
      <c r="D25" s="53" t="s">
        <v>13</v>
      </c>
      <c r="E25" s="54">
        <v>0</v>
      </c>
      <c r="F25" s="55">
        <v>3300</v>
      </c>
      <c r="G25" s="56">
        <f t="shared" si="0"/>
        <v>0</v>
      </c>
    </row>
    <row r="26" spans="2:7">
      <c r="B26" s="51"/>
      <c r="C26" s="60" t="s">
        <v>35</v>
      </c>
      <c r="D26" s="53" t="s">
        <v>33</v>
      </c>
      <c r="E26" s="54">
        <v>0</v>
      </c>
      <c r="F26" s="55">
        <v>5500</v>
      </c>
      <c r="G26" s="56">
        <f t="shared" si="0"/>
        <v>0</v>
      </c>
    </row>
    <row r="27" spans="2:7">
      <c r="B27" s="61" t="s">
        <v>36</v>
      </c>
      <c r="C27" s="62" t="s">
        <v>37</v>
      </c>
      <c r="D27" s="63"/>
      <c r="E27" s="64"/>
      <c r="F27" s="65"/>
      <c r="G27" s="66"/>
    </row>
    <row r="28" spans="2:7">
      <c r="B28" s="51"/>
      <c r="C28" s="52" t="s">
        <v>38</v>
      </c>
      <c r="D28" s="53" t="s">
        <v>39</v>
      </c>
      <c r="E28" s="58">
        <v>1</v>
      </c>
      <c r="F28" s="57">
        <v>6500</v>
      </c>
      <c r="G28" s="67">
        <f t="shared" ref="G28:G34" si="1">E28*F28</f>
        <v>6500</v>
      </c>
    </row>
    <row r="29" spans="2:7">
      <c r="B29" s="51"/>
      <c r="C29" s="52" t="s">
        <v>40</v>
      </c>
      <c r="D29" s="68" t="s">
        <v>41</v>
      </c>
      <c r="E29" s="58">
        <v>1</v>
      </c>
      <c r="F29" s="55">
        <v>5800</v>
      </c>
      <c r="G29" s="67">
        <f t="shared" si="1"/>
        <v>5800</v>
      </c>
    </row>
    <row r="30" spans="2:7">
      <c r="B30" s="51"/>
      <c r="C30" s="52" t="s">
        <v>42</v>
      </c>
      <c r="D30" s="68" t="s">
        <v>16</v>
      </c>
      <c r="E30" s="58">
        <v>0</v>
      </c>
      <c r="F30" s="55">
        <v>70</v>
      </c>
      <c r="G30" s="67">
        <f t="shared" si="1"/>
        <v>0</v>
      </c>
    </row>
    <row r="31" spans="2:7">
      <c r="B31" s="51"/>
      <c r="C31" s="52" t="s">
        <v>43</v>
      </c>
      <c r="D31" s="68" t="s">
        <v>16</v>
      </c>
      <c r="E31" s="58">
        <v>76</v>
      </c>
      <c r="F31" s="55">
        <v>17.5</v>
      </c>
      <c r="G31" s="67">
        <f t="shared" si="1"/>
        <v>1330</v>
      </c>
    </row>
    <row r="32" spans="2:7">
      <c r="B32" s="51"/>
      <c r="C32" s="52" t="s">
        <v>44</v>
      </c>
      <c r="D32" s="53" t="s">
        <v>41</v>
      </c>
      <c r="E32" s="58">
        <v>1</v>
      </c>
      <c r="F32" s="55">
        <v>5500</v>
      </c>
      <c r="G32" s="67">
        <f t="shared" si="1"/>
        <v>5500</v>
      </c>
    </row>
    <row r="33" spans="2:7">
      <c r="B33" s="51"/>
      <c r="C33" s="52" t="s">
        <v>45</v>
      </c>
      <c r="D33" s="53" t="s">
        <v>39</v>
      </c>
      <c r="E33" s="58">
        <v>0</v>
      </c>
      <c r="F33" s="55">
        <v>1000</v>
      </c>
      <c r="G33" s="67">
        <f t="shared" si="1"/>
        <v>0</v>
      </c>
    </row>
    <row r="34" spans="2:7">
      <c r="B34" s="51"/>
      <c r="C34" s="52" t="s">
        <v>46</v>
      </c>
      <c r="D34" s="53" t="s">
        <v>39</v>
      </c>
      <c r="E34" s="58">
        <v>0</v>
      </c>
      <c r="F34" s="55">
        <v>1500</v>
      </c>
      <c r="G34" s="67">
        <f t="shared" si="1"/>
        <v>0</v>
      </c>
    </row>
    <row r="35" spans="2:7">
      <c r="B35" s="61" t="s">
        <v>47</v>
      </c>
      <c r="C35" s="62" t="s">
        <v>48</v>
      </c>
      <c r="D35" s="63"/>
      <c r="E35" s="64"/>
      <c r="F35" s="65"/>
      <c r="G35" s="66"/>
    </row>
    <row r="36" ht="9.75" customHeight="1" spans="2:7">
      <c r="B36" s="69"/>
      <c r="C36" s="52" t="s">
        <v>49</v>
      </c>
      <c r="D36" s="68" t="s">
        <v>13</v>
      </c>
      <c r="E36" s="58">
        <v>0</v>
      </c>
      <c r="F36" s="55">
        <v>3000</v>
      </c>
      <c r="G36" s="67">
        <f t="shared" ref="G36:G41" si="2">E36*F36</f>
        <v>0</v>
      </c>
    </row>
    <row r="37" ht="9.75" customHeight="1" spans="2:7">
      <c r="B37" s="69"/>
      <c r="C37" s="52" t="s">
        <v>50</v>
      </c>
      <c r="D37" s="68" t="s">
        <v>13</v>
      </c>
      <c r="E37" s="58">
        <v>0</v>
      </c>
      <c r="F37" s="55">
        <v>3500</v>
      </c>
      <c r="G37" s="67">
        <f t="shared" si="2"/>
        <v>0</v>
      </c>
    </row>
    <row r="38" spans="2:7">
      <c r="B38" s="69"/>
      <c r="C38" s="52" t="s">
        <v>51</v>
      </c>
      <c r="D38" s="68" t="s">
        <v>33</v>
      </c>
      <c r="E38" s="58">
        <v>0</v>
      </c>
      <c r="F38" s="55">
        <v>3000</v>
      </c>
      <c r="G38" s="67">
        <f t="shared" si="2"/>
        <v>0</v>
      </c>
    </row>
    <row r="39" spans="2:7">
      <c r="B39" s="69"/>
      <c r="C39" s="52" t="s">
        <v>52</v>
      </c>
      <c r="D39" s="68" t="s">
        <v>13</v>
      </c>
      <c r="E39" s="58">
        <v>0</v>
      </c>
      <c r="F39" s="55">
        <v>1250</v>
      </c>
      <c r="G39" s="67">
        <f t="shared" si="2"/>
        <v>0</v>
      </c>
    </row>
    <row r="40" ht="12" customHeight="1" spans="2:7">
      <c r="B40" s="69"/>
      <c r="C40" s="60" t="s">
        <v>53</v>
      </c>
      <c r="D40" s="68" t="s">
        <v>13</v>
      </c>
      <c r="E40" s="58">
        <v>0</v>
      </c>
      <c r="F40" s="55">
        <v>2000</v>
      </c>
      <c r="G40" s="67">
        <f t="shared" si="2"/>
        <v>0</v>
      </c>
    </row>
    <row r="41" spans="2:7">
      <c r="B41" s="69"/>
      <c r="C41" s="52" t="s">
        <v>54</v>
      </c>
      <c r="D41" s="68" t="s">
        <v>13</v>
      </c>
      <c r="E41" s="58">
        <v>0</v>
      </c>
      <c r="F41" s="55">
        <v>1000</v>
      </c>
      <c r="G41" s="67">
        <f t="shared" si="2"/>
        <v>0</v>
      </c>
    </row>
    <row r="42" spans="2:7">
      <c r="B42" s="70" t="s">
        <v>55</v>
      </c>
      <c r="C42" s="71" t="s">
        <v>56</v>
      </c>
      <c r="D42" s="72"/>
      <c r="E42" s="73"/>
      <c r="F42" s="74"/>
      <c r="G42" s="75"/>
    </row>
    <row r="43" spans="2:7">
      <c r="B43" s="69"/>
      <c r="C43" s="52" t="s">
        <v>57</v>
      </c>
      <c r="D43" s="53" t="s">
        <v>16</v>
      </c>
      <c r="E43" s="58">
        <v>0</v>
      </c>
      <c r="F43" s="55">
        <v>200</v>
      </c>
      <c r="G43" s="56">
        <f t="shared" ref="G43:G51" si="3">E43*F43</f>
        <v>0</v>
      </c>
    </row>
    <row r="44" s="24" customFormat="1" spans="2:11">
      <c r="B44" s="51"/>
      <c r="C44" s="52" t="s">
        <v>58</v>
      </c>
      <c r="D44" s="53" t="s">
        <v>16</v>
      </c>
      <c r="E44" s="58">
        <v>10</v>
      </c>
      <c r="F44" s="55">
        <v>250</v>
      </c>
      <c r="G44" s="56">
        <f t="shared" si="3"/>
        <v>2500</v>
      </c>
      <c r="H44" s="76"/>
      <c r="I44" s="27"/>
      <c r="J44" s="76"/>
      <c r="K44" s="76"/>
    </row>
    <row r="45" spans="2:7">
      <c r="B45" s="51"/>
      <c r="C45" s="52" t="s">
        <v>59</v>
      </c>
      <c r="D45" s="53" t="s">
        <v>16</v>
      </c>
      <c r="E45" s="58">
        <v>0</v>
      </c>
      <c r="F45" s="55">
        <v>645</v>
      </c>
      <c r="G45" s="56">
        <f t="shared" si="3"/>
        <v>0</v>
      </c>
    </row>
    <row r="46" spans="2:7">
      <c r="B46" s="51"/>
      <c r="C46" s="52" t="s">
        <v>60</v>
      </c>
      <c r="D46" s="53" t="s">
        <v>16</v>
      </c>
      <c r="E46" s="58">
        <v>0</v>
      </c>
      <c r="F46" s="55">
        <v>845</v>
      </c>
      <c r="G46" s="56">
        <f t="shared" si="3"/>
        <v>0</v>
      </c>
    </row>
    <row r="47" spans="2:7">
      <c r="B47" s="51"/>
      <c r="C47" s="52" t="s">
        <v>61</v>
      </c>
      <c r="D47" s="53" t="s">
        <v>16</v>
      </c>
      <c r="E47" s="58">
        <v>0</v>
      </c>
      <c r="F47" s="55">
        <v>890</v>
      </c>
      <c r="G47" s="56">
        <f t="shared" si="3"/>
        <v>0</v>
      </c>
    </row>
    <row r="48" spans="2:7">
      <c r="B48" s="51"/>
      <c r="C48" s="52" t="s">
        <v>62</v>
      </c>
      <c r="D48" s="53" t="s">
        <v>16</v>
      </c>
      <c r="E48" s="58">
        <v>3</v>
      </c>
      <c r="F48" s="55">
        <v>1020</v>
      </c>
      <c r="G48" s="56">
        <f t="shared" si="3"/>
        <v>3060</v>
      </c>
    </row>
    <row r="49" spans="2:7">
      <c r="B49" s="51"/>
      <c r="C49" s="52" t="s">
        <v>63</v>
      </c>
      <c r="D49" s="53" t="s">
        <v>16</v>
      </c>
      <c r="E49" s="58">
        <v>0</v>
      </c>
      <c r="F49" s="55">
        <v>515</v>
      </c>
      <c r="G49" s="56">
        <f t="shared" si="3"/>
        <v>0</v>
      </c>
    </row>
    <row r="50" spans="2:7">
      <c r="B50" s="51"/>
      <c r="C50" s="52" t="s">
        <v>64</v>
      </c>
      <c r="D50" s="53" t="s">
        <v>16</v>
      </c>
      <c r="E50" s="58">
        <v>0</v>
      </c>
      <c r="F50" s="55">
        <v>3000</v>
      </c>
      <c r="G50" s="56">
        <f t="shared" si="3"/>
        <v>0</v>
      </c>
    </row>
    <row r="51" spans="2:7">
      <c r="B51" s="51"/>
      <c r="C51" s="52" t="s">
        <v>65</v>
      </c>
      <c r="D51" s="53" t="s">
        <v>16</v>
      </c>
      <c r="E51" s="58">
        <v>0</v>
      </c>
      <c r="F51" s="55">
        <v>13000</v>
      </c>
      <c r="G51" s="56">
        <f t="shared" si="3"/>
        <v>0</v>
      </c>
    </row>
    <row r="52" spans="2:7">
      <c r="B52" s="70" t="s">
        <v>66</v>
      </c>
      <c r="C52" s="77" t="s">
        <v>67</v>
      </c>
      <c r="D52" s="78"/>
      <c r="E52" s="79"/>
      <c r="F52" s="80"/>
      <c r="G52" s="81"/>
    </row>
    <row r="53" spans="2:7">
      <c r="B53" s="51"/>
      <c r="C53" s="82" t="s">
        <v>68</v>
      </c>
      <c r="D53" s="53" t="s">
        <v>16</v>
      </c>
      <c r="E53" s="58">
        <v>7</v>
      </c>
      <c r="F53" s="55">
        <v>6</v>
      </c>
      <c r="G53" s="56">
        <f>E53*F53</f>
        <v>42</v>
      </c>
    </row>
    <row r="54" spans="2:7">
      <c r="B54" s="51"/>
      <c r="C54" s="82" t="s">
        <v>69</v>
      </c>
      <c r="D54" s="53" t="s">
        <v>16</v>
      </c>
      <c r="E54" s="58">
        <v>75</v>
      </c>
      <c r="F54" s="55">
        <v>8</v>
      </c>
      <c r="G54" s="56">
        <f>E54*F54</f>
        <v>600</v>
      </c>
    </row>
    <row r="55" spans="2:7">
      <c r="B55" s="69"/>
      <c r="C55" s="82" t="s">
        <v>70</v>
      </c>
      <c r="D55" s="53" t="s">
        <v>16</v>
      </c>
      <c r="E55" s="58">
        <v>3</v>
      </c>
      <c r="F55" s="55">
        <v>11</v>
      </c>
      <c r="G55" s="56">
        <f>E55*F55</f>
        <v>33</v>
      </c>
    </row>
    <row r="56" spans="2:7">
      <c r="B56" s="70" t="s">
        <v>71</v>
      </c>
      <c r="C56" s="83" t="s">
        <v>72</v>
      </c>
      <c r="D56" s="78"/>
      <c r="E56" s="84"/>
      <c r="F56" s="85"/>
      <c r="G56" s="86"/>
    </row>
    <row r="57" spans="2:7">
      <c r="B57" s="51"/>
      <c r="C57" s="82" t="s">
        <v>73</v>
      </c>
      <c r="D57" s="87" t="s">
        <v>16</v>
      </c>
      <c r="E57" s="58">
        <v>0</v>
      </c>
      <c r="F57" s="55">
        <v>737</v>
      </c>
      <c r="G57" s="56">
        <f>E57*F57</f>
        <v>0</v>
      </c>
    </row>
    <row r="58" spans="2:7">
      <c r="B58" s="51"/>
      <c r="C58" s="82" t="s">
        <v>74</v>
      </c>
      <c r="D58" s="87" t="s">
        <v>16</v>
      </c>
      <c r="E58" s="58">
        <v>0</v>
      </c>
      <c r="F58" s="55">
        <v>1795</v>
      </c>
      <c r="G58" s="56">
        <f>E58*F58</f>
        <v>0</v>
      </c>
    </row>
    <row r="59" spans="2:7">
      <c r="B59" s="51"/>
      <c r="C59" s="82" t="s">
        <v>75</v>
      </c>
      <c r="D59" s="53" t="s">
        <v>13</v>
      </c>
      <c r="E59" s="58">
        <v>0</v>
      </c>
      <c r="F59" s="55">
        <v>1794</v>
      </c>
      <c r="G59" s="56">
        <f>E59*F59</f>
        <v>0</v>
      </c>
    </row>
    <row r="60" spans="2:7">
      <c r="B60" s="61" t="s">
        <v>76</v>
      </c>
      <c r="C60" s="83" t="s">
        <v>77</v>
      </c>
      <c r="D60" s="78"/>
      <c r="E60" s="84"/>
      <c r="F60" s="85"/>
      <c r="G60" s="86"/>
    </row>
    <row r="61" spans="2:7">
      <c r="B61" s="51"/>
      <c r="C61" s="52" t="s">
        <v>78</v>
      </c>
      <c r="D61" s="53" t="s">
        <v>16</v>
      </c>
      <c r="E61" s="58">
        <v>250</v>
      </c>
      <c r="F61" s="55">
        <v>25</v>
      </c>
      <c r="G61" s="56">
        <f>E61*F61</f>
        <v>6250</v>
      </c>
    </row>
    <row r="62" spans="2:7">
      <c r="B62" s="51"/>
      <c r="C62" s="52" t="s">
        <v>79</v>
      </c>
      <c r="D62" s="53" t="s">
        <v>16</v>
      </c>
      <c r="E62" s="58">
        <v>0</v>
      </c>
      <c r="F62" s="55">
        <v>40</v>
      </c>
      <c r="G62" s="56">
        <f>E62*F62</f>
        <v>0</v>
      </c>
    </row>
    <row r="63" spans="2:7">
      <c r="B63" s="61" t="s">
        <v>80</v>
      </c>
      <c r="C63" s="71" t="s">
        <v>81</v>
      </c>
      <c r="D63" s="72"/>
      <c r="E63" s="73"/>
      <c r="F63" s="74"/>
      <c r="G63" s="75" t="s">
        <v>82</v>
      </c>
    </row>
    <row r="64" spans="2:7">
      <c r="B64" s="51"/>
      <c r="C64" s="52" t="s">
        <v>83</v>
      </c>
      <c r="D64" s="53" t="s">
        <v>16</v>
      </c>
      <c r="E64" s="58">
        <v>0</v>
      </c>
      <c r="F64" s="55">
        <v>250</v>
      </c>
      <c r="G64" s="56">
        <f>E64*F64</f>
        <v>0</v>
      </c>
    </row>
    <row r="65" spans="2:7">
      <c r="B65" s="90"/>
      <c r="C65" s="91" t="s">
        <v>84</v>
      </c>
      <c r="D65" s="92"/>
      <c r="E65" s="93"/>
      <c r="F65" s="94"/>
      <c r="G65" s="95" t="s">
        <v>82</v>
      </c>
    </row>
    <row r="66" spans="2:7">
      <c r="B66" s="61" t="s">
        <v>85</v>
      </c>
      <c r="C66" s="71" t="s">
        <v>86</v>
      </c>
      <c r="D66" s="72"/>
      <c r="E66" s="73"/>
      <c r="F66" s="74"/>
      <c r="G66" s="75"/>
    </row>
    <row r="67" s="24" customFormat="1" spans="2:11">
      <c r="B67" s="51"/>
      <c r="C67" s="52" t="s">
        <v>87</v>
      </c>
      <c r="D67" s="96" t="s">
        <v>16</v>
      </c>
      <c r="E67" s="58">
        <v>10</v>
      </c>
      <c r="F67" s="55">
        <v>5</v>
      </c>
      <c r="G67" s="56">
        <f>E67*F67</f>
        <v>50</v>
      </c>
      <c r="H67" s="76"/>
      <c r="I67" s="27"/>
      <c r="J67" s="76"/>
      <c r="K67" s="76"/>
    </row>
    <row r="68" spans="2:7">
      <c r="B68" s="61" t="s">
        <v>88</v>
      </c>
      <c r="C68" s="71" t="s">
        <v>89</v>
      </c>
      <c r="D68" s="72"/>
      <c r="E68" s="73"/>
      <c r="F68" s="74"/>
      <c r="G68" s="75" t="s">
        <v>82</v>
      </c>
    </row>
    <row r="69" s="24" customFormat="1" spans="2:11">
      <c r="B69" s="69"/>
      <c r="C69" s="60" t="s">
        <v>90</v>
      </c>
      <c r="D69" s="87" t="s">
        <v>13</v>
      </c>
      <c r="E69" s="58">
        <v>0</v>
      </c>
      <c r="F69" s="55">
        <v>6000</v>
      </c>
      <c r="G69" s="56">
        <f t="shared" ref="G69:G74" si="4">E69*F69</f>
        <v>0</v>
      </c>
      <c r="H69" s="76"/>
      <c r="I69" s="76"/>
      <c r="J69" s="76"/>
      <c r="K69" s="76"/>
    </row>
    <row r="70" spans="2:9">
      <c r="B70" s="51"/>
      <c r="C70" s="52" t="s">
        <v>91</v>
      </c>
      <c r="D70" s="87" t="s">
        <v>13</v>
      </c>
      <c r="E70" s="58">
        <v>0</v>
      </c>
      <c r="F70" s="55">
        <v>15000</v>
      </c>
      <c r="G70" s="56">
        <f t="shared" si="4"/>
        <v>0</v>
      </c>
      <c r="I70" s="76"/>
    </row>
    <row r="71" spans="2:9">
      <c r="B71" s="69"/>
      <c r="C71" s="52" t="s">
        <v>92</v>
      </c>
      <c r="D71" s="87" t="s">
        <v>13</v>
      </c>
      <c r="E71" s="58">
        <v>0</v>
      </c>
      <c r="F71" s="55">
        <v>25000</v>
      </c>
      <c r="G71" s="56">
        <f t="shared" si="4"/>
        <v>0</v>
      </c>
      <c r="I71" s="76"/>
    </row>
    <row r="72" s="24" customFormat="1" spans="2:11">
      <c r="B72" s="69"/>
      <c r="C72" s="52" t="s">
        <v>93</v>
      </c>
      <c r="D72" s="87" t="s">
        <v>13</v>
      </c>
      <c r="E72" s="58">
        <v>0</v>
      </c>
      <c r="F72" s="55">
        <v>4300</v>
      </c>
      <c r="G72" s="56">
        <f t="shared" si="4"/>
        <v>0</v>
      </c>
      <c r="H72" s="76"/>
      <c r="I72" s="76"/>
      <c r="J72" s="76"/>
      <c r="K72" s="76"/>
    </row>
    <row r="73" spans="2:7">
      <c r="B73" s="69"/>
      <c r="C73" s="52" t="s">
        <v>94</v>
      </c>
      <c r="D73" s="87" t="s">
        <v>13</v>
      </c>
      <c r="E73" s="58">
        <v>0</v>
      </c>
      <c r="F73" s="55">
        <v>7100</v>
      </c>
      <c r="G73" s="56">
        <f t="shared" si="4"/>
        <v>0</v>
      </c>
    </row>
    <row r="74" spans="2:7">
      <c r="B74" s="69"/>
      <c r="C74" s="52" t="s">
        <v>95</v>
      </c>
      <c r="D74" s="87" t="s">
        <v>13</v>
      </c>
      <c r="E74" s="58">
        <v>0</v>
      </c>
      <c r="F74" s="97">
        <v>10500</v>
      </c>
      <c r="G74" s="98">
        <f t="shared" si="4"/>
        <v>0</v>
      </c>
    </row>
    <row r="75" s="24" customFormat="1" spans="2:11">
      <c r="B75" s="61" t="s">
        <v>96</v>
      </c>
      <c r="C75" s="71" t="s">
        <v>97</v>
      </c>
      <c r="D75" s="72"/>
      <c r="E75" s="73"/>
      <c r="F75" s="74"/>
      <c r="G75" s="75"/>
      <c r="H75" s="76"/>
      <c r="I75" s="76"/>
      <c r="J75" s="76"/>
      <c r="K75" s="76"/>
    </row>
    <row r="76" spans="2:7">
      <c r="B76" s="99"/>
      <c r="C76" s="52" t="s">
        <v>98</v>
      </c>
      <c r="D76" s="53" t="s">
        <v>16</v>
      </c>
      <c r="E76" s="58">
        <v>0</v>
      </c>
      <c r="F76" s="55">
        <v>673</v>
      </c>
      <c r="G76" s="56">
        <f>E76*F76</f>
        <v>0</v>
      </c>
    </row>
    <row r="77" spans="2:7">
      <c r="B77" s="99"/>
      <c r="C77" s="52" t="s">
        <v>99</v>
      </c>
      <c r="D77" s="53" t="s">
        <v>16</v>
      </c>
      <c r="E77" s="58">
        <v>0</v>
      </c>
      <c r="F77" s="55">
        <v>673</v>
      </c>
      <c r="G77" s="56">
        <f>E77*F77</f>
        <v>0</v>
      </c>
    </row>
    <row r="78" s="24" customFormat="1" spans="2:11">
      <c r="B78" s="61" t="s">
        <v>100</v>
      </c>
      <c r="C78" s="71" t="s">
        <v>101</v>
      </c>
      <c r="D78" s="72"/>
      <c r="E78" s="73"/>
      <c r="F78" s="74"/>
      <c r="G78" s="75"/>
      <c r="H78" s="76"/>
      <c r="I78" s="76"/>
      <c r="J78" s="76"/>
      <c r="K78" s="76"/>
    </row>
    <row r="79" spans="2:9">
      <c r="B79" s="99"/>
      <c r="C79" s="52" t="s">
        <v>102</v>
      </c>
      <c r="D79" s="53" t="s">
        <v>103</v>
      </c>
      <c r="E79" s="58">
        <v>6</v>
      </c>
      <c r="F79" s="55">
        <v>500</v>
      </c>
      <c r="G79" s="56">
        <f t="shared" ref="G79:G84" si="5">E79*F79</f>
        <v>3000</v>
      </c>
      <c r="I79" s="76"/>
    </row>
    <row r="80" spans="2:9">
      <c r="B80" s="99"/>
      <c r="C80" s="52" t="s">
        <v>104</v>
      </c>
      <c r="D80" s="53" t="s">
        <v>103</v>
      </c>
      <c r="E80" s="58">
        <v>6</v>
      </c>
      <c r="F80" s="55">
        <v>400</v>
      </c>
      <c r="G80" s="56">
        <f t="shared" si="5"/>
        <v>2400</v>
      </c>
      <c r="I80" s="76"/>
    </row>
    <row r="81" spans="2:7">
      <c r="B81" s="100"/>
      <c r="C81" s="52" t="s">
        <v>105</v>
      </c>
      <c r="D81" s="53" t="s">
        <v>103</v>
      </c>
      <c r="E81" s="58">
        <v>0</v>
      </c>
      <c r="F81" s="55">
        <v>400</v>
      </c>
      <c r="G81" s="56">
        <f t="shared" si="5"/>
        <v>0</v>
      </c>
    </row>
    <row r="82" spans="2:7">
      <c r="B82" s="100"/>
      <c r="C82" s="60" t="s">
        <v>106</v>
      </c>
      <c r="D82" s="53" t="s">
        <v>107</v>
      </c>
      <c r="E82" s="58">
        <v>0</v>
      </c>
      <c r="F82" s="55">
        <v>35</v>
      </c>
      <c r="G82" s="56">
        <f t="shared" si="5"/>
        <v>0</v>
      </c>
    </row>
    <row r="83" spans="2:7">
      <c r="B83" s="101" t="s">
        <v>108</v>
      </c>
      <c r="C83" s="102" t="s">
        <v>109</v>
      </c>
      <c r="D83" s="63" t="s">
        <v>13</v>
      </c>
      <c r="E83" s="103">
        <v>0</v>
      </c>
      <c r="F83" s="65">
        <v>15000</v>
      </c>
      <c r="G83" s="66">
        <f t="shared" si="5"/>
        <v>0</v>
      </c>
    </row>
    <row r="84" s="24" customFormat="1" spans="2:11">
      <c r="B84" s="101" t="s">
        <v>110</v>
      </c>
      <c r="C84" s="102" t="s">
        <v>111</v>
      </c>
      <c r="D84" s="63" t="s">
        <v>13</v>
      </c>
      <c r="E84" s="103">
        <v>0</v>
      </c>
      <c r="F84" s="65">
        <v>4000</v>
      </c>
      <c r="G84" s="66">
        <f t="shared" si="5"/>
        <v>0</v>
      </c>
      <c r="H84" s="76"/>
      <c r="I84" s="76"/>
      <c r="J84" s="76"/>
      <c r="K84" s="76"/>
    </row>
    <row r="85" spans="2:7">
      <c r="B85" s="104"/>
      <c r="C85" s="105" t="s">
        <v>112</v>
      </c>
      <c r="D85" s="106"/>
      <c r="E85" s="92"/>
      <c r="F85" s="94"/>
      <c r="G85" s="95">
        <f>SUM(G6:G84)</f>
        <v>46427</v>
      </c>
    </row>
    <row r="86" spans="2:7">
      <c r="B86" s="100"/>
      <c r="C86" s="107" t="s">
        <v>113</v>
      </c>
      <c r="D86" s="53"/>
      <c r="E86" s="108"/>
      <c r="F86" s="109"/>
      <c r="G86" s="110">
        <f>16%*G85</f>
        <v>7428.32</v>
      </c>
    </row>
    <row r="87" s="25" customFormat="1" ht="12" spans="2:11">
      <c r="B87" s="111"/>
      <c r="C87" s="112" t="s">
        <v>114</v>
      </c>
      <c r="D87" s="113"/>
      <c r="E87" s="114"/>
      <c r="F87" s="115"/>
      <c r="G87" s="116">
        <f>SUM(G85:G86)</f>
        <v>53855.32</v>
      </c>
      <c r="H87" s="117"/>
      <c r="I87" s="117"/>
      <c r="J87" s="117"/>
      <c r="K87" s="117"/>
    </row>
    <row r="88" s="25" customFormat="1" spans="2:11">
      <c r="B88" s="27"/>
      <c r="C88" s="118"/>
      <c r="D88" s="119"/>
      <c r="E88" s="120"/>
      <c r="F88" s="29"/>
      <c r="G88" s="121"/>
      <c r="H88" s="117"/>
      <c r="I88" s="117"/>
      <c r="J88" s="117"/>
      <c r="K88" s="117"/>
    </row>
  </sheetData>
  <mergeCells count="4">
    <mergeCell ref="B1:G1"/>
    <mergeCell ref="B2:G2"/>
    <mergeCell ref="B3:G3"/>
    <mergeCell ref="E4:F4"/>
  </mergeCells>
  <pageMargins left="0.7" right="0.7" top="0.75" bottom="0.75" header="0.3" footer="0.3"/>
  <pageSetup paperSize="9" scale="86" orientation="portrait"/>
  <headerFooter/>
  <drawing r:id="rId1"/>
  <legacyDrawing r:id="rId2"/>
  <oleObjects>
    <mc:AlternateContent xmlns:mc="http://schemas.openxmlformats.org/markup-compatibility/2006">
      <mc:Choice Requires="x14">
        <oleObject shapeId="2049" progId="StaticMetafile" r:id="rId3">
          <objectPr defaultSize="0" r:id="rId4">
            <anchor moveWithCells="1">
              <from>
                <xdr:col>1</xdr:col>
                <xdr:colOff>7620</xdr:colOff>
                <xdr:row>0</xdr:row>
                <xdr:rowOff>45720</xdr:rowOff>
              </from>
              <to>
                <xdr:col>2</xdr:col>
                <xdr:colOff>1333500</xdr:colOff>
                <xdr:row>0</xdr:row>
                <xdr:rowOff>563880</xdr:rowOff>
              </to>
            </anchor>
          </objectPr>
        </oleObject>
      </mc:Choice>
      <mc:Fallback>
        <oleObject shapeId="2049" progId="StaticMetafile" r:id="rId3"/>
      </mc:Fallback>
    </mc:AlternateContent>
    <mc:AlternateContent xmlns:mc="http://schemas.openxmlformats.org/markup-compatibility/2006">
      <mc:Choice Requires="x14">
        <oleObject shapeId="2050" progId="StaticMetafile" r:id="rId5">
          <objectPr defaultSize="0" r:id="rId6">
            <anchor moveWithCells="1">
              <from>
                <xdr:col>3</xdr:col>
                <xdr:colOff>304800</xdr:colOff>
                <xdr:row>0</xdr:row>
                <xdr:rowOff>83820</xdr:rowOff>
              </from>
              <to>
                <xdr:col>6</xdr:col>
                <xdr:colOff>685800</xdr:colOff>
                <xdr:row>0</xdr:row>
                <xdr:rowOff>533400</xdr:rowOff>
              </to>
            </anchor>
          </objectPr>
        </oleObject>
      </mc:Choice>
      <mc:Fallback>
        <oleObject shapeId="2050" progId="StaticMetafile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40"/>
  <sheetViews>
    <sheetView zoomScale="106" zoomScaleNormal="106" workbookViewId="0">
      <selection activeCell="B42" sqref="B42"/>
    </sheetView>
  </sheetViews>
  <sheetFormatPr defaultColWidth="11.4380952380952" defaultRowHeight="15" outlineLevelCol="4"/>
  <cols>
    <col min="1" max="1" width="2.1047619047619" customWidth="1"/>
    <col min="2" max="2" width="31.6666666666667" customWidth="1"/>
    <col min="4" max="4" width="11.4380952380952" style="1"/>
  </cols>
  <sheetData>
    <row r="2" spans="1:5">
      <c r="A2" s="2"/>
      <c r="B2" s="3" t="s">
        <v>5</v>
      </c>
      <c r="C2" s="4" t="s">
        <v>6</v>
      </c>
      <c r="D2" s="4" t="s">
        <v>7</v>
      </c>
      <c r="E2" s="5" t="s">
        <v>115</v>
      </c>
    </row>
    <row r="3" spans="1:5">
      <c r="A3" s="2"/>
      <c r="B3" s="6" t="s">
        <v>116</v>
      </c>
      <c r="C3" s="7" t="s">
        <v>13</v>
      </c>
      <c r="D3" s="8">
        <f>QUOTATION!E30</f>
        <v>0</v>
      </c>
      <c r="E3" s="9"/>
    </row>
    <row r="4" spans="1:5">
      <c r="A4" s="2"/>
      <c r="B4" s="6" t="s">
        <v>117</v>
      </c>
      <c r="C4" s="7" t="s">
        <v>16</v>
      </c>
      <c r="D4" s="8">
        <v>7</v>
      </c>
      <c r="E4" s="9"/>
    </row>
    <row r="5" spans="1:5">
      <c r="A5" s="2"/>
      <c r="B5" s="6" t="s">
        <v>118</v>
      </c>
      <c r="C5" s="7" t="s">
        <v>13</v>
      </c>
      <c r="D5" s="7">
        <v>0</v>
      </c>
      <c r="E5" s="9"/>
    </row>
    <row r="6" spans="1:5">
      <c r="A6" s="2"/>
      <c r="B6" s="6" t="s">
        <v>119</v>
      </c>
      <c r="C6" s="7" t="s">
        <v>16</v>
      </c>
      <c r="D6" s="7">
        <v>7</v>
      </c>
      <c r="E6" s="9"/>
    </row>
    <row r="7" spans="1:5">
      <c r="A7" s="2"/>
      <c r="B7" s="6" t="s">
        <v>120</v>
      </c>
      <c r="C7" s="7" t="s">
        <v>13</v>
      </c>
      <c r="D7" s="7">
        <v>0</v>
      </c>
      <c r="E7" s="9"/>
    </row>
    <row r="8" spans="1:5">
      <c r="A8" s="2"/>
      <c r="B8" s="6" t="s">
        <v>121</v>
      </c>
      <c r="C8" s="7" t="s">
        <v>13</v>
      </c>
      <c r="D8" s="10">
        <v>0</v>
      </c>
      <c r="E8" s="9"/>
    </row>
    <row r="9" spans="1:5">
      <c r="A9" s="2"/>
      <c r="B9" s="6" t="s">
        <v>122</v>
      </c>
      <c r="C9" s="7" t="s">
        <v>13</v>
      </c>
      <c r="D9" s="7">
        <v>0</v>
      </c>
      <c r="E9" s="9"/>
    </row>
    <row r="10" spans="1:5">
      <c r="A10" s="2"/>
      <c r="B10" s="6" t="s">
        <v>123</v>
      </c>
      <c r="C10" s="7" t="s">
        <v>13</v>
      </c>
      <c r="D10" s="10">
        <v>0</v>
      </c>
      <c r="E10" s="9"/>
    </row>
    <row r="11" spans="1:5">
      <c r="A11" s="2"/>
      <c r="B11" s="6" t="s">
        <v>124</v>
      </c>
      <c r="C11" s="7" t="s">
        <v>13</v>
      </c>
      <c r="D11" s="10">
        <v>0</v>
      </c>
      <c r="E11" s="9"/>
    </row>
    <row r="12" spans="1:5">
      <c r="A12" s="2"/>
      <c r="B12" s="6" t="s">
        <v>125</v>
      </c>
      <c r="C12" s="7" t="s">
        <v>13</v>
      </c>
      <c r="D12" s="10">
        <v>0</v>
      </c>
      <c r="E12" s="9"/>
    </row>
    <row r="13" spans="1:5">
      <c r="A13" s="2"/>
      <c r="B13" s="6" t="s">
        <v>126</v>
      </c>
      <c r="C13" s="7" t="s">
        <v>13</v>
      </c>
      <c r="D13" s="10">
        <v>0</v>
      </c>
      <c r="E13" s="9"/>
    </row>
    <row r="14" spans="1:5">
      <c r="A14" s="2"/>
      <c r="B14" s="6" t="s">
        <v>127</v>
      </c>
      <c r="C14" s="7" t="s">
        <v>13</v>
      </c>
      <c r="D14" s="10">
        <v>0</v>
      </c>
      <c r="E14" s="9"/>
    </row>
    <row r="15" spans="1:5">
      <c r="A15" s="2"/>
      <c r="B15" s="6" t="s">
        <v>128</v>
      </c>
      <c r="C15" s="7" t="s">
        <v>13</v>
      </c>
      <c r="D15" s="7">
        <v>0</v>
      </c>
      <c r="E15" s="9"/>
    </row>
    <row r="16" spans="1:5">
      <c r="A16" s="2"/>
      <c r="B16" s="6" t="s">
        <v>129</v>
      </c>
      <c r="C16" s="7" t="s">
        <v>16</v>
      </c>
      <c r="D16" s="7">
        <v>0</v>
      </c>
      <c r="E16" s="9"/>
    </row>
    <row r="17" spans="1:5">
      <c r="A17" s="2"/>
      <c r="B17" s="6" t="s">
        <v>130</v>
      </c>
      <c r="C17" s="7" t="s">
        <v>13</v>
      </c>
      <c r="D17" s="7">
        <v>0</v>
      </c>
      <c r="E17" s="9"/>
    </row>
    <row r="18" spans="1:5">
      <c r="A18" s="2"/>
      <c r="B18" s="6" t="s">
        <v>131</v>
      </c>
      <c r="C18" s="7" t="s">
        <v>13</v>
      </c>
      <c r="D18" s="7">
        <v>0</v>
      </c>
      <c r="E18" s="9"/>
    </row>
    <row r="19" spans="1:5">
      <c r="A19" s="2"/>
      <c r="B19" s="6" t="s">
        <v>132</v>
      </c>
      <c r="C19" s="7" t="s">
        <v>13</v>
      </c>
      <c r="D19" s="7">
        <v>0</v>
      </c>
      <c r="E19" s="9"/>
    </row>
    <row r="20" spans="1:5">
      <c r="A20" s="2"/>
      <c r="B20" s="6" t="s">
        <v>133</v>
      </c>
      <c r="C20" s="7" t="s">
        <v>16</v>
      </c>
      <c r="D20" s="7">
        <v>0</v>
      </c>
      <c r="E20" s="9"/>
    </row>
    <row r="21" spans="1:5">
      <c r="A21" s="2"/>
      <c r="B21" s="6" t="s">
        <v>134</v>
      </c>
      <c r="C21" s="7" t="s">
        <v>13</v>
      </c>
      <c r="D21" s="10">
        <v>0</v>
      </c>
      <c r="E21" s="9"/>
    </row>
    <row r="22" spans="1:5">
      <c r="A22" s="2"/>
      <c r="B22" s="6" t="s">
        <v>135</v>
      </c>
      <c r="C22" s="7" t="s">
        <v>13</v>
      </c>
      <c r="D22" s="7">
        <v>0</v>
      </c>
      <c r="E22" s="9"/>
    </row>
    <row r="23" spans="1:5">
      <c r="A23" s="2"/>
      <c r="B23" s="6" t="s">
        <v>136</v>
      </c>
      <c r="C23" s="7" t="s">
        <v>16</v>
      </c>
      <c r="D23" s="7">
        <v>250</v>
      </c>
      <c r="E23" s="9"/>
    </row>
    <row r="24" spans="1:5">
      <c r="A24" s="2"/>
      <c r="B24" s="6" t="s">
        <v>137</v>
      </c>
      <c r="C24" s="7" t="s">
        <v>16</v>
      </c>
      <c r="D24" s="7">
        <v>0</v>
      </c>
      <c r="E24" s="9"/>
    </row>
    <row r="25" spans="1:5">
      <c r="A25" s="2"/>
      <c r="B25" s="6" t="s">
        <v>138</v>
      </c>
      <c r="C25" s="7" t="s">
        <v>16</v>
      </c>
      <c r="D25" s="8">
        <v>0</v>
      </c>
      <c r="E25" s="9"/>
    </row>
    <row r="26" spans="1:5">
      <c r="A26" s="2"/>
      <c r="B26" s="6" t="s">
        <v>139</v>
      </c>
      <c r="C26" s="7" t="s">
        <v>16</v>
      </c>
      <c r="D26" s="7">
        <v>0</v>
      </c>
      <c r="E26" s="9"/>
    </row>
    <row r="27" spans="1:5">
      <c r="A27" s="2"/>
      <c r="B27" s="6" t="s">
        <v>140</v>
      </c>
      <c r="C27" s="7" t="s">
        <v>16</v>
      </c>
      <c r="D27" s="7">
        <v>0</v>
      </c>
      <c r="E27" s="9"/>
    </row>
    <row r="28" spans="1:5">
      <c r="A28" s="2"/>
      <c r="B28" s="6" t="s">
        <v>141</v>
      </c>
      <c r="C28" s="7" t="s">
        <v>13</v>
      </c>
      <c r="D28" s="7">
        <v>0</v>
      </c>
      <c r="E28" s="9"/>
    </row>
    <row r="29" spans="1:5">
      <c r="A29" s="2"/>
      <c r="B29" s="6" t="s">
        <v>142</v>
      </c>
      <c r="C29" s="7" t="s">
        <v>13</v>
      </c>
      <c r="D29" s="7">
        <v>0</v>
      </c>
      <c r="E29" s="9"/>
    </row>
    <row r="30" spans="1:5">
      <c r="A30" s="2"/>
      <c r="B30" s="6" t="s">
        <v>143</v>
      </c>
      <c r="C30" s="7" t="s">
        <v>13</v>
      </c>
      <c r="D30" s="7">
        <v>0</v>
      </c>
      <c r="E30" s="9"/>
    </row>
    <row r="31" spans="1:5">
      <c r="A31" s="2"/>
      <c r="B31" s="6" t="s">
        <v>144</v>
      </c>
      <c r="C31" s="7" t="s">
        <v>13</v>
      </c>
      <c r="D31" s="7">
        <v>0</v>
      </c>
      <c r="E31" s="9"/>
    </row>
    <row r="32" spans="1:5">
      <c r="A32" s="2"/>
      <c r="B32" s="6" t="s">
        <v>145</v>
      </c>
      <c r="C32" s="7" t="s">
        <v>13</v>
      </c>
      <c r="D32" s="7">
        <v>1</v>
      </c>
      <c r="E32" s="9"/>
    </row>
    <row r="33" spans="1:5">
      <c r="A33" s="2"/>
      <c r="B33" s="6" t="s">
        <v>146</v>
      </c>
      <c r="C33" s="7" t="s">
        <v>13</v>
      </c>
      <c r="D33" s="7">
        <v>0</v>
      </c>
      <c r="E33" s="9"/>
    </row>
    <row r="34" spans="1:5">
      <c r="A34" s="2"/>
      <c r="B34" s="6" t="s">
        <v>147</v>
      </c>
      <c r="C34" s="7" t="s">
        <v>13</v>
      </c>
      <c r="D34" s="7">
        <v>0</v>
      </c>
      <c r="E34" s="9"/>
    </row>
    <row r="35" spans="1:5">
      <c r="A35" s="2"/>
      <c r="B35" s="6" t="s">
        <v>148</v>
      </c>
      <c r="C35" s="7" t="s">
        <v>13</v>
      </c>
      <c r="D35" s="7">
        <v>0</v>
      </c>
      <c r="E35" s="9"/>
    </row>
    <row r="36" spans="1:5">
      <c r="A36" s="2"/>
      <c r="B36" s="11" t="s">
        <v>149</v>
      </c>
      <c r="C36" s="12" t="s">
        <v>13</v>
      </c>
      <c r="D36" s="12">
        <v>0</v>
      </c>
      <c r="E36" s="13"/>
    </row>
    <row r="37" spans="1:5">
      <c r="A37" s="2"/>
      <c r="B37" s="14" t="s">
        <v>150</v>
      </c>
      <c r="C37" s="15" t="s">
        <v>13</v>
      </c>
      <c r="D37" s="15">
        <v>0</v>
      </c>
      <c r="E37" s="14"/>
    </row>
    <row r="38" spans="1:5">
      <c r="A38" s="16"/>
      <c r="B38" s="17" t="s">
        <v>151</v>
      </c>
      <c r="C38" s="18" t="s">
        <v>13</v>
      </c>
      <c r="D38" s="18">
        <v>0</v>
      </c>
      <c r="E38" s="19"/>
    </row>
    <row r="39" spans="2:5">
      <c r="B39" s="20" t="s">
        <v>152</v>
      </c>
      <c r="C39" s="21" t="s">
        <v>13</v>
      </c>
      <c r="D39" s="21">
        <v>0</v>
      </c>
      <c r="E39" s="22"/>
    </row>
    <row r="40" spans="2:5">
      <c r="B40" s="20" t="s">
        <v>153</v>
      </c>
      <c r="C40" s="21" t="s">
        <v>13</v>
      </c>
      <c r="D40" s="21">
        <v>0</v>
      </c>
      <c r="E40" s="22"/>
    </row>
  </sheetData>
  <pageMargins left="0.7" right="0.7" top="0.75" bottom="0.75" header="0.3" footer="0.3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QUOTATION</vt:lpstr>
      <vt:lpstr>BoM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Hudson Ngaria</cp:lastModifiedBy>
  <dcterms:created xsi:type="dcterms:W3CDTF">2022-06-06T06:48:00Z</dcterms:created>
  <dcterms:modified xsi:type="dcterms:W3CDTF">2025-03-04T13:54:43Z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CB823EE7CAE5458B91A67302B7CFFB70_13</vt:lpwstr>
  </property>
  <property fmtid="{D5CDD505-2E9C-101B-9397-08002B2CF9AE}" pid="3" name="KSOProductBuildVer">
    <vt:lpwstr>1033-12.2.0.20323</vt:lpwstr>
  </property>
</Properties>
</file>