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BUILDING ENTRY\NCBA KARATINA\"/>
    </mc:Choice>
  </mc:AlternateContent>
  <xr:revisionPtr revIDLastSave="0" documentId="13_ncr:1_{B60307DE-D7B1-4A6C-9270-6B3D3DF9885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NCBA KARATINA" sheetId="15" r:id="rId1"/>
    <sheet name="BOM" sheetId="16" r:id="rId2"/>
  </sheets>
  <definedNames>
    <definedName name="_xlnm.Print_Area" localSheetId="0">'NCBA KARATINA'!$A$1:$G$88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5" l="1"/>
  <c r="G84" i="15" l="1"/>
  <c r="G83" i="15"/>
  <c r="G82" i="15"/>
  <c r="G81" i="15"/>
  <c r="G80" i="15"/>
  <c r="G79" i="15"/>
  <c r="G77" i="15"/>
  <c r="G76" i="15"/>
  <c r="G74" i="15"/>
  <c r="G73" i="15"/>
  <c r="G72" i="15"/>
  <c r="G71" i="15"/>
  <c r="G70" i="15"/>
  <c r="G69" i="15"/>
  <c r="G67" i="15"/>
  <c r="G64" i="15"/>
  <c r="G62" i="15"/>
  <c r="G61" i="15"/>
  <c r="G59" i="15"/>
  <c r="G58" i="15"/>
  <c r="G57" i="15"/>
  <c r="G55" i="15"/>
  <c r="G54" i="15"/>
  <c r="G53" i="15"/>
  <c r="G51" i="15"/>
  <c r="G50" i="15"/>
  <c r="G49" i="15"/>
  <c r="G48" i="15"/>
  <c r="G47" i="15"/>
  <c r="G46" i="15"/>
  <c r="G45" i="15"/>
  <c r="G44" i="15"/>
  <c r="G43" i="15"/>
  <c r="G41" i="15"/>
  <c r="G40" i="15"/>
  <c r="G39" i="15"/>
  <c r="G38" i="15"/>
  <c r="G37" i="15"/>
  <c r="G36" i="15"/>
  <c r="G34" i="15"/>
  <c r="G33" i="15"/>
  <c r="G32" i="15"/>
  <c r="G31" i="15"/>
  <c r="G30" i="15"/>
  <c r="G29" i="15"/>
  <c r="G28" i="15"/>
  <c r="G26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85" i="15" l="1"/>
  <c r="G86" i="15" l="1"/>
  <c r="G87" i="15" l="1"/>
</calcChain>
</file>

<file path=xl/sharedStrings.xml><?xml version="1.0" encoding="utf-8"?>
<sst xmlns="http://schemas.openxmlformats.org/spreadsheetml/2006/main" count="254" uniqueCount="153">
  <si>
    <t>LIQUID TELECOM KENYA LTD</t>
  </si>
  <si>
    <t>AERIAL &amp; UNDERGROUND FIBER INSTALLATION RATE CARD</t>
  </si>
  <si>
    <t>DATE:</t>
  </si>
  <si>
    <t>S.NO</t>
  </si>
  <si>
    <t>DESCRIPTION</t>
  </si>
  <si>
    <t>UNIT</t>
  </si>
  <si>
    <t>QTY</t>
  </si>
  <si>
    <t>RATE (KSH)</t>
  </si>
  <si>
    <t>TOTAL</t>
  </si>
  <si>
    <t>Part 1</t>
  </si>
  <si>
    <t>Civil Works Material Supply</t>
  </si>
  <si>
    <t>Supply PVC Pipe (OD= 4 inch) for Road Crossing (6MTRS)</t>
  </si>
  <si>
    <t>pcs</t>
  </si>
  <si>
    <t>Supply Steel Pipe (OD= 4 inch) for Road Crossing (6MTRS)</t>
  </si>
  <si>
    <t xml:space="preserve">Supply [&amp; Inspection]  1-WAY HDPE Pipe and Accessory materials </t>
  </si>
  <si>
    <t>m</t>
  </si>
  <si>
    <t xml:space="preserve">Supply [&amp; Inspection]  2-WAY HDPE Pipe and Accessory materials </t>
  </si>
  <si>
    <t xml:space="preserve">Supply [&amp; Inspection]  4-WAY HDPE Pipe and Accessory materials </t>
  </si>
  <si>
    <t>Supply of Flex [0.5m of hole]</t>
  </si>
  <si>
    <t xml:space="preserve">Supply Warning Tape </t>
  </si>
  <si>
    <t>Supply of Steel Pipes for Protection on Walls (6MTRS)</t>
  </si>
  <si>
    <t>Supply of Approved Wooden Pole (8m 5/6")</t>
  </si>
  <si>
    <t>Supply of  Approved Wooden Pole (10m 6/7")</t>
  </si>
  <si>
    <t>Supply of  Approved Wooden Pole (12m 6/7")</t>
  </si>
  <si>
    <t>Transportation of Approved Wooden Poles (Per Pole) Upto 9  Pieces</t>
  </si>
  <si>
    <t>Transportation of Approved Wooden Poles (Lot - 10 Poles)</t>
  </si>
  <si>
    <t>lot</t>
  </si>
  <si>
    <t>Supply of ADSS J-hook Suspension Clamp</t>
  </si>
  <si>
    <t>Supply of ADSS Anchor Suspension Clamp</t>
  </si>
  <si>
    <t>Supply of ADSS Dead End Suspension Clamp</t>
  </si>
  <si>
    <t>Supply of Universal Pole Bracket (UPB) with Straps</t>
  </si>
  <si>
    <t>set</t>
  </si>
  <si>
    <t>Supply of Slack Cable Storage Bracket</t>
  </si>
  <si>
    <t>Supply of Pole Hardware Support System (Stay Bracket, Clamp, Wire, Rod &amp; Block)</t>
  </si>
  <si>
    <t>Part 2</t>
  </si>
  <si>
    <t xml:space="preserve"> Civil Works Services</t>
  </si>
  <si>
    <t>Preparatory Works and As-Built Documents</t>
  </si>
  <si>
    <t>nb</t>
  </si>
  <si>
    <t xml:space="preserve">Field Detailed Survey &amp; Detailed Design </t>
  </si>
  <si>
    <t>site</t>
  </si>
  <si>
    <t xml:space="preserve">Laying PVC  Pipe (OD= 4 inch) </t>
  </si>
  <si>
    <t>Route Cleaning and Inspection of Ducts</t>
  </si>
  <si>
    <t>Administrative Cost (RoW Acquisition Services)</t>
  </si>
  <si>
    <t>Breaking and Sealing of Manhole</t>
  </si>
  <si>
    <t>Core Drilling</t>
  </si>
  <si>
    <t>Part 3</t>
  </si>
  <si>
    <t xml:space="preserve">Aerial Services </t>
  </si>
  <si>
    <t>Installation of Approved Wooden Pole (8m 5/6") (Digging, Pole Erection &amp; Ramming)</t>
  </si>
  <si>
    <t>Installation of Approved Wooden Pole (12m 6/7") (Digging, Pole Erection &amp; Ramming)</t>
  </si>
  <si>
    <t>Installation of Pole Hardware Support System (Stay Bracket, Clamp, Wire, Rod &amp; Block)</t>
  </si>
  <si>
    <t xml:space="preserve">Installation of Slack Cable Storage Bracket With Associated Accessories </t>
  </si>
  <si>
    <t>Installation of Pole Accessories:  J-hook, Anchors, Dead End Support, UPBs,  &amp; other Accessoies</t>
  </si>
  <si>
    <t xml:space="preserve">Installation Joint box for ADSS cable joint (24, 48, 96 fibers, Light weight) </t>
  </si>
  <si>
    <t>Part 4</t>
  </si>
  <si>
    <t>Excavation &amp; Backfilling  for Trench</t>
  </si>
  <si>
    <t>Normal Soil (D=1.2m,W= 0.3m)</t>
  </si>
  <si>
    <t>Hard Soil / Murram (D=1.2m,W= 0.3m)</t>
  </si>
  <si>
    <t>Breakable Rock (D= 0.8m,W= 0.3m)</t>
  </si>
  <si>
    <t>Solid Rock</t>
  </si>
  <si>
    <t>Concrete / Tarmac and Backfilling (Kshs 4500 per cubic meter)</t>
  </si>
  <si>
    <t>Slab and Reinstatement</t>
  </si>
  <si>
    <t>Cabro and Reinstatement</t>
  </si>
  <si>
    <t>Micro Tunnelling</t>
  </si>
  <si>
    <t>Horizontal Directional Drilling</t>
  </si>
  <si>
    <t>Part 5</t>
  </si>
  <si>
    <t>Installation of  HPDE , PVC &amp; Steel Pipe/Physical distance</t>
  </si>
  <si>
    <t xml:space="preserve"> Installation of 1/  2 / 4-Way (Ways) of HDPE Pipe in trench</t>
  </si>
  <si>
    <t xml:space="preserve"> Installation of PVC Pipe on Wall</t>
  </si>
  <si>
    <t xml:space="preserve"> Installation of Steel Pipe on Wall</t>
  </si>
  <si>
    <t>Part 6</t>
  </si>
  <si>
    <t>Crossing of Culverts</t>
  </si>
  <si>
    <t>Culvert/ Drainage/ Sewer Crossing</t>
  </si>
  <si>
    <t>River/ Bridge Crossing</t>
  </si>
  <si>
    <t>Supply of HD PVC Pipe for River Crossing</t>
  </si>
  <si>
    <t>Part 7</t>
  </si>
  <si>
    <t xml:space="preserve">Installation of OF Cable </t>
  </si>
  <si>
    <t>Installation of FOC (By pulling)</t>
  </si>
  <si>
    <t>Installation of FOC (ADSS)</t>
  </si>
  <si>
    <t>Part 8</t>
  </si>
  <si>
    <t>Rehabilitation of OFC ducts</t>
  </si>
  <si>
    <t xml:space="preserve"> </t>
  </si>
  <si>
    <t>Rehabilitation of Ducts (Scour checks to mitigate against Soil Erosion)</t>
  </si>
  <si>
    <t>Subtotal</t>
  </si>
  <si>
    <t>Part9</t>
  </si>
  <si>
    <t xml:space="preserve"> Laying warning tape underground</t>
  </si>
  <si>
    <t>Laying Warning Tape underground</t>
  </si>
  <si>
    <t>Part 10</t>
  </si>
  <si>
    <t>Construction of Manholes and Handholes</t>
  </si>
  <si>
    <t>Build Manhole and provide Cover (Cover is hard plastic filled with cement)</t>
  </si>
  <si>
    <t>Build Manhole with JF6 Footway Cover and Accessories</t>
  </si>
  <si>
    <t>Build Manhole with JF6 Carriageway Cover and Accessories</t>
  </si>
  <si>
    <t>Supply of Manhole Cover JF6 Footway</t>
  </si>
  <si>
    <t>Supply of Manhole Cover JF6 Carriage way</t>
  </si>
  <si>
    <t xml:space="preserve">Supply Handhole with Cover and Accessory </t>
  </si>
  <si>
    <t>Part 11</t>
  </si>
  <si>
    <t xml:space="preserve"> Optical Fiber Cable Protection </t>
  </si>
  <si>
    <t>Concrete Reinforcement -FOC Protection - HD PVC Pipe on Wall</t>
  </si>
  <si>
    <t>Concrete Reinforcement -FOC Protection - on Rock</t>
  </si>
  <si>
    <t>Part 12</t>
  </si>
  <si>
    <t>Fiber Optic Cable Splicing, Testing &amp; Documentation</t>
  </si>
  <si>
    <t>Splicing of Cable</t>
  </si>
  <si>
    <t>core</t>
  </si>
  <si>
    <t>Testing and Commissioning of Cable</t>
  </si>
  <si>
    <t>Fibre Identification</t>
  </si>
  <si>
    <t>Mobilisation of Sites out of nearest Office Location from Site Distance Per Km</t>
  </si>
  <si>
    <t>km</t>
  </si>
  <si>
    <t>Part 13</t>
  </si>
  <si>
    <t>Power Installation</t>
  </si>
  <si>
    <t>Part 14</t>
  </si>
  <si>
    <t>Installation of 22U Cabinet</t>
  </si>
  <si>
    <t>Sub Total</t>
  </si>
  <si>
    <t>16% VAT</t>
  </si>
  <si>
    <t>Grand Total</t>
  </si>
  <si>
    <t>Supply of Pole Hardware Support System Stay Block</t>
  </si>
  <si>
    <t>12U Cabinet</t>
  </si>
  <si>
    <t>9U Cabinet</t>
  </si>
  <si>
    <t>6U Cabinet</t>
  </si>
  <si>
    <t>96 Port Rack Mount ODF</t>
  </si>
  <si>
    <t>48 Port Rack Mount ODF</t>
  </si>
  <si>
    <t>24 Port Rack Mount ODF</t>
  </si>
  <si>
    <t>12 Port Rack Mount ODF</t>
  </si>
  <si>
    <t>24 Port Wall Mount ODF</t>
  </si>
  <si>
    <t>12 Port Wall Mount ODF</t>
  </si>
  <si>
    <t>8 Port Wall Mount ODF</t>
  </si>
  <si>
    <t>96 Core FOC - ADSS</t>
  </si>
  <si>
    <t>48 Core FOC - ADSS</t>
  </si>
  <si>
    <t>24 Core FOC - ADSS</t>
  </si>
  <si>
    <t>48 Core FOC - Duct</t>
  </si>
  <si>
    <t>24 Core FOC - Duct</t>
  </si>
  <si>
    <t>Joint box/Closure</t>
  </si>
  <si>
    <t>Buckles</t>
  </si>
  <si>
    <t>Steel Roll</t>
  </si>
  <si>
    <t>Pole Hardware Support: Stay Insulator</t>
  </si>
  <si>
    <t>Pole Hardware Support: Stay Block/Plate</t>
  </si>
  <si>
    <t>Pole Hardware Support: Stay Rod</t>
  </si>
  <si>
    <t>Pole Hardware Support: Stay Clamp</t>
  </si>
  <si>
    <t>Pole Hardware Support: Stay Wire</t>
  </si>
  <si>
    <t>Downlead Clamp</t>
  </si>
  <si>
    <t>Slack Cable Storage Bracket</t>
  </si>
  <si>
    <t>Universal Pole Bracket (UPB)</t>
  </si>
  <si>
    <t>ADSS Anchor Suspension Clamp</t>
  </si>
  <si>
    <t>ADSS J-hook Suspension Clamp</t>
  </si>
  <si>
    <t>Approved Wooden Pole (12m 6/7")</t>
  </si>
  <si>
    <t>Approved Wooden Pole (10m 6/7")</t>
  </si>
  <si>
    <t>Approved Wooden Pole (8m 5/6")</t>
  </si>
  <si>
    <t>Couplers</t>
  </si>
  <si>
    <t>Warning Tape</t>
  </si>
  <si>
    <t>32 mm Couplers</t>
  </si>
  <si>
    <t>32 mm HDPE</t>
  </si>
  <si>
    <t>110 mm HDPE</t>
  </si>
  <si>
    <t>COMMENTS</t>
  </si>
  <si>
    <t>Supply of HD PVC 1" Pipes for Protection on Walls (3MTRS)</t>
  </si>
  <si>
    <t>NCBA KARATINA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</si>
</sst>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_);[Red]\(0.00\)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8"/>
      <color theme="8" tint="0.39994506668294322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sz val="8"/>
      <color theme="9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3" fontId="16" fillId="0" borderId="0" applyFont="0" applyFill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13" fillId="0" borderId="0"/>
    <xf numFmtId="16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2" fillId="0" borderId="0"/>
    <xf numFmtId="0" fontId="17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0" borderId="0"/>
    <xf numFmtId="0" fontId="1" fillId="8" borderId="0" applyNumberFormat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3" borderId="0" xfId="0" applyFont="1" applyFill="1"/>
    <xf numFmtId="0" fontId="5" fillId="0" borderId="0" xfId="0" applyFont="1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 applyAlignment="1">
      <alignment horizontal="right"/>
    </xf>
    <xf numFmtId="0" fontId="6" fillId="2" borderId="8" xfId="2" applyNumberFormat="1" applyFont="1" applyFill="1" applyBorder="1" applyAlignment="1" applyProtection="1">
      <alignment vertical="center"/>
    </xf>
    <xf numFmtId="0" fontId="7" fillId="2" borderId="8" xfId="2" applyNumberFormat="1" applyFont="1" applyFill="1" applyBorder="1" applyAlignment="1" applyProtection="1">
      <alignment vertical="center" wrapText="1"/>
    </xf>
    <xf numFmtId="0" fontId="8" fillId="2" borderId="8" xfId="2" applyNumberFormat="1" applyFont="1" applyFill="1" applyBorder="1" applyAlignment="1" applyProtection="1">
      <alignment vertical="center"/>
    </xf>
    <xf numFmtId="43" fontId="6" fillId="2" borderId="11" xfId="1" applyFont="1" applyFill="1" applyBorder="1" applyAlignment="1" applyProtection="1">
      <alignment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43" fontId="4" fillId="0" borderId="8" xfId="1" applyFont="1" applyFill="1" applyBorder="1" applyAlignment="1" applyProtection="1">
      <alignment horizontal="center" vertical="center" wrapText="1"/>
    </xf>
    <xf numFmtId="43" fontId="4" fillId="0" borderId="11" xfId="1" applyFont="1" applyFill="1" applyBorder="1" applyAlignment="1" applyProtection="1">
      <alignment horizontal="center" vertical="center" wrapText="1"/>
    </xf>
    <xf numFmtId="2" fontId="4" fillId="2" borderId="12" xfId="3" applyNumberFormat="1" applyFont="1" applyFill="1" applyBorder="1" applyAlignment="1">
      <alignment horizontal="center" vertical="center"/>
    </xf>
    <xf numFmtId="2" fontId="4" fillId="2" borderId="12" xfId="3" applyNumberFormat="1" applyFont="1" applyFill="1" applyBorder="1" applyAlignment="1">
      <alignment horizontal="left" vertical="center" wrapText="1"/>
    </xf>
    <xf numFmtId="43" fontId="4" fillId="2" borderId="12" xfId="1" applyFont="1" applyFill="1" applyBorder="1" applyAlignment="1">
      <alignment horizontal="left" vertical="center" wrapText="1"/>
    </xf>
    <xf numFmtId="43" fontId="4" fillId="2" borderId="13" xfId="1" applyFont="1" applyFill="1" applyBorder="1" applyAlignment="1">
      <alignment horizontal="left" vertical="center" wrapText="1"/>
    </xf>
    <xf numFmtId="2" fontId="3" fillId="3" borderId="14" xfId="3" applyNumberFormat="1" applyFont="1" applyFill="1" applyBorder="1" applyAlignment="1" applyProtection="1">
      <alignment horizontal="center" wrapText="1"/>
    </xf>
    <xf numFmtId="0" fontId="3" fillId="3" borderId="1" xfId="3" applyNumberFormat="1" applyFont="1" applyFill="1" applyBorder="1" applyAlignment="1" applyProtection="1">
      <alignment wrapText="1"/>
    </xf>
    <xf numFmtId="0" fontId="3" fillId="3" borderId="1" xfId="3" applyNumberFormat="1" applyFont="1" applyFill="1" applyBorder="1" applyAlignment="1" applyProtection="1">
      <alignment horizontal="center" wrapText="1"/>
    </xf>
    <xf numFmtId="1" fontId="3" fillId="3" borderId="15" xfId="3" applyNumberFormat="1" applyFont="1" applyFill="1" applyBorder="1" applyAlignment="1" applyProtection="1">
      <alignment horizontal="center" wrapText="1"/>
      <protection locked="0"/>
    </xf>
    <xf numFmtId="43" fontId="3" fillId="3" borderId="16" xfId="1" applyFont="1" applyFill="1" applyBorder="1" applyAlignment="1" applyProtection="1">
      <alignment horizontal="center" wrapText="1"/>
      <protection locked="0"/>
    </xf>
    <xf numFmtId="43" fontId="3" fillId="3" borderId="16" xfId="1" applyFont="1" applyFill="1" applyBorder="1" applyAlignment="1" applyProtection="1">
      <alignment horizontal="right" wrapText="1"/>
      <protection locked="0"/>
    </xf>
    <xf numFmtId="3" fontId="3" fillId="3" borderId="15" xfId="3" applyNumberFormat="1" applyFont="1" applyFill="1" applyBorder="1" applyAlignment="1" applyProtection="1">
      <alignment horizontal="center" wrapText="1"/>
      <protection locked="0"/>
    </xf>
    <xf numFmtId="3" fontId="3" fillId="3" borderId="1" xfId="3" applyNumberFormat="1" applyFont="1" applyFill="1" applyBorder="1" applyAlignment="1" applyProtection="1">
      <alignment horizontal="center" wrapText="1"/>
      <protection locked="0"/>
    </xf>
    <xf numFmtId="43" fontId="3" fillId="3" borderId="17" xfId="1" applyFont="1" applyFill="1" applyBorder="1" applyAlignment="1" applyProtection="1">
      <alignment horizontal="center" wrapText="1"/>
      <protection locked="0"/>
    </xf>
    <xf numFmtId="3" fontId="3" fillId="3" borderId="18" xfId="3" applyNumberFormat="1" applyFont="1" applyFill="1" applyBorder="1" applyAlignment="1" applyProtection="1">
      <alignment horizontal="center" wrapText="1"/>
      <protection locked="0"/>
    </xf>
    <xf numFmtId="43" fontId="3" fillId="3" borderId="19" xfId="1" applyFont="1" applyFill="1" applyBorder="1" applyAlignment="1" applyProtection="1">
      <alignment horizontal="center" wrapText="1"/>
    </xf>
    <xf numFmtId="43" fontId="3" fillId="3" borderId="1" xfId="1" applyFont="1" applyFill="1" applyBorder="1" applyAlignment="1" applyProtection="1">
      <alignment horizontal="center" wrapText="1"/>
    </xf>
    <xf numFmtId="43" fontId="3" fillId="0" borderId="0" xfId="1" applyFont="1"/>
    <xf numFmtId="2" fontId="3" fillId="3" borderId="14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/>
    </xf>
    <xf numFmtId="43" fontId="3" fillId="3" borderId="17" xfId="1" applyFont="1" applyFill="1" applyBorder="1" applyAlignment="1" applyProtection="1">
      <alignment horizontal="center"/>
      <protection locked="0"/>
    </xf>
    <xf numFmtId="43" fontId="3" fillId="3" borderId="16" xfId="1" applyFont="1" applyFill="1" applyBorder="1" applyAlignment="1" applyProtection="1">
      <alignment horizontal="right"/>
      <protection locked="0"/>
    </xf>
    <xf numFmtId="0" fontId="4" fillId="2" borderId="20" xfId="3" applyFont="1" applyFill="1" applyBorder="1" applyAlignment="1">
      <alignment horizontal="left" vertical="center"/>
    </xf>
    <xf numFmtId="0" fontId="3" fillId="2" borderId="20" xfId="3" applyFont="1" applyFill="1" applyBorder="1" applyAlignment="1" applyProtection="1">
      <alignment horizontal="center" vertical="center" wrapText="1"/>
    </xf>
    <xf numFmtId="4" fontId="3" fillId="2" borderId="20" xfId="3" applyNumberFormat="1" applyFont="1" applyFill="1" applyBorder="1" applyAlignment="1" applyProtection="1">
      <alignment horizontal="center" vertical="center" wrapText="1"/>
    </xf>
    <xf numFmtId="43" fontId="3" fillId="2" borderId="21" xfId="1" applyFont="1" applyFill="1" applyBorder="1" applyAlignment="1" applyProtection="1">
      <alignment horizontal="center" vertical="center" wrapText="1"/>
    </xf>
    <xf numFmtId="43" fontId="3" fillId="2" borderId="21" xfId="1" applyFont="1" applyFill="1" applyBorder="1" applyAlignment="1" applyProtection="1">
      <alignment horizontal="right" vertical="center" wrapText="1"/>
    </xf>
    <xf numFmtId="3" fontId="3" fillId="3" borderId="1" xfId="3" applyNumberFormat="1" applyFont="1" applyFill="1" applyBorder="1" applyAlignment="1" applyProtection="1">
      <alignment horizontal="center" wrapText="1"/>
    </xf>
    <xf numFmtId="43" fontId="3" fillId="3" borderId="17" xfId="1" applyFont="1" applyFill="1" applyBorder="1" applyAlignment="1" applyProtection="1">
      <alignment horizontal="center" wrapText="1"/>
    </xf>
    <xf numFmtId="43" fontId="3" fillId="3" borderId="17" xfId="1" applyFont="1" applyFill="1" applyBorder="1" applyAlignment="1" applyProtection="1">
      <alignment horizontal="right" wrapText="1"/>
    </xf>
    <xf numFmtId="164" fontId="3" fillId="3" borderId="1" xfId="3" applyNumberFormat="1" applyFont="1" applyFill="1" applyBorder="1" applyAlignment="1" applyProtection="1">
      <alignment horizontal="center" wrapText="1"/>
    </xf>
    <xf numFmtId="2" fontId="4" fillId="2" borderId="22" xfId="3" applyNumberFormat="1" applyFont="1" applyFill="1" applyBorder="1" applyAlignment="1" applyProtection="1">
      <alignment horizontal="center"/>
    </xf>
    <xf numFmtId="0" fontId="4" fillId="2" borderId="23" xfId="3" applyFont="1" applyFill="1" applyBorder="1" applyAlignment="1">
      <alignment horizontal="left" vertical="center" wrapText="1"/>
    </xf>
    <xf numFmtId="0" fontId="3" fillId="2" borderId="23" xfId="3" applyFont="1" applyFill="1" applyBorder="1" applyAlignment="1">
      <alignment horizontal="left" vertical="center" wrapText="1"/>
    </xf>
    <xf numFmtId="164" fontId="3" fillId="2" borderId="23" xfId="3" applyNumberFormat="1" applyFont="1" applyFill="1" applyBorder="1" applyAlignment="1">
      <alignment horizontal="center"/>
    </xf>
    <xf numFmtId="43" fontId="3" fillId="2" borderId="24" xfId="1" applyFont="1" applyFill="1" applyBorder="1" applyAlignment="1">
      <alignment horizontal="center"/>
    </xf>
    <xf numFmtId="43" fontId="3" fillId="2" borderId="24" xfId="1" applyFont="1" applyFill="1" applyBorder="1" applyAlignment="1">
      <alignment horizontal="right"/>
    </xf>
    <xf numFmtId="43" fontId="3" fillId="3" borderId="17" xfId="1" applyFont="1" applyFill="1" applyBorder="1" applyAlignment="1" applyProtection="1">
      <alignment horizontal="right" wrapText="1"/>
      <protection locked="0"/>
    </xf>
    <xf numFmtId="43" fontId="3" fillId="3" borderId="1" xfId="1" applyFont="1" applyFill="1" applyBorder="1" applyAlignment="1" applyProtection="1">
      <alignment horizontal="center" wrapText="1"/>
      <protection locked="0"/>
    </xf>
    <xf numFmtId="43" fontId="3" fillId="3" borderId="25" xfId="1" applyFont="1" applyFill="1" applyBorder="1" applyAlignment="1" applyProtection="1">
      <alignment horizontal="right" wrapText="1"/>
      <protection locked="0"/>
    </xf>
    <xf numFmtId="2" fontId="4" fillId="0" borderId="0" xfId="0" applyNumberFormat="1" applyFont="1"/>
    <xf numFmtId="0" fontId="3" fillId="0" borderId="1" xfId="0" applyFont="1" applyBorder="1" applyAlignment="1">
      <alignment horizontal="center"/>
    </xf>
    <xf numFmtId="2" fontId="3" fillId="3" borderId="26" xfId="3" applyNumberFormat="1" applyFont="1" applyFill="1" applyBorder="1" applyAlignment="1" applyProtection="1">
      <alignment horizontal="center" wrapText="1"/>
    </xf>
    <xf numFmtId="0" fontId="3" fillId="3" borderId="27" xfId="3" applyNumberFormat="1" applyFont="1" applyFill="1" applyBorder="1" applyAlignment="1" applyProtection="1">
      <alignment wrapText="1"/>
    </xf>
    <xf numFmtId="0" fontId="3" fillId="3" borderId="27" xfId="3" applyNumberFormat="1" applyFont="1" applyFill="1" applyBorder="1" applyAlignment="1" applyProtection="1">
      <alignment horizontal="center" wrapText="1"/>
    </xf>
    <xf numFmtId="3" fontId="3" fillId="3" borderId="27" xfId="3" applyNumberFormat="1" applyFont="1" applyFill="1" applyBorder="1" applyAlignment="1" applyProtection="1">
      <alignment horizontal="center" wrapText="1"/>
      <protection locked="0"/>
    </xf>
    <xf numFmtId="43" fontId="3" fillId="3" borderId="28" xfId="1" applyFont="1" applyFill="1" applyBorder="1" applyAlignment="1" applyProtection="1">
      <alignment horizontal="center" wrapText="1"/>
      <protection locked="0"/>
    </xf>
    <xf numFmtId="43" fontId="3" fillId="3" borderId="28" xfId="1" applyFont="1" applyFill="1" applyBorder="1" applyAlignment="1" applyProtection="1">
      <alignment horizontal="right" wrapText="1"/>
      <protection locked="0"/>
    </xf>
    <xf numFmtId="0" fontId="4" fillId="2" borderId="29" xfId="3" applyNumberFormat="1" applyFont="1" applyFill="1" applyBorder="1" applyAlignment="1" applyProtection="1"/>
    <xf numFmtId="0" fontId="3" fillId="2" borderId="29" xfId="3" applyNumberFormat="1" applyFont="1" applyFill="1" applyBorder="1" applyAlignment="1" applyProtection="1">
      <alignment horizontal="center" wrapText="1"/>
    </xf>
    <xf numFmtId="4" fontId="3" fillId="2" borderId="29" xfId="3" applyNumberFormat="1" applyFont="1" applyFill="1" applyBorder="1" applyAlignment="1" applyProtection="1">
      <alignment horizontal="center" wrapText="1"/>
    </xf>
    <xf numFmtId="43" fontId="3" fillId="2" borderId="30" xfId="1" applyFont="1" applyFill="1" applyBorder="1" applyAlignment="1" applyProtection="1">
      <alignment horizontal="center" wrapText="1"/>
    </xf>
    <xf numFmtId="43" fontId="3" fillId="2" borderId="30" xfId="1" applyFont="1" applyFill="1" applyBorder="1" applyAlignment="1" applyProtection="1">
      <alignment horizontal="right" wrapText="1"/>
    </xf>
    <xf numFmtId="2" fontId="3" fillId="3" borderId="31" xfId="3" applyNumberFormat="1" applyFont="1" applyFill="1" applyBorder="1" applyAlignment="1" applyProtection="1">
      <alignment horizontal="center" wrapText="1"/>
    </xf>
    <xf numFmtId="0" fontId="3" fillId="3" borderId="15" xfId="3" applyNumberFormat="1" applyFont="1" applyFill="1" applyBorder="1" applyAlignment="1" applyProtection="1">
      <alignment horizontal="left" wrapText="1"/>
    </xf>
    <xf numFmtId="0" fontId="3" fillId="3" borderId="15" xfId="3" applyNumberFormat="1" applyFont="1" applyFill="1" applyBorder="1" applyAlignment="1" applyProtection="1">
      <alignment horizontal="center" wrapText="1"/>
    </xf>
    <xf numFmtId="4" fontId="3" fillId="3" borderId="15" xfId="3" applyNumberFormat="1" applyFont="1" applyFill="1" applyBorder="1" applyAlignment="1" applyProtection="1">
      <alignment horizontal="center" wrapText="1"/>
      <protection locked="0"/>
    </xf>
    <xf numFmtId="0" fontId="4" fillId="2" borderId="29" xfId="3" applyNumberFormat="1" applyFont="1" applyFill="1" applyBorder="1" applyAlignment="1" applyProtection="1">
      <alignment horizontal="left" wrapText="1"/>
    </xf>
    <xf numFmtId="4" fontId="3" fillId="2" borderId="29" xfId="3" applyNumberFormat="1" applyFont="1" applyFill="1" applyBorder="1" applyAlignment="1" applyProtection="1">
      <alignment horizontal="center" wrapText="1"/>
      <protection locked="0"/>
    </xf>
    <xf numFmtId="43" fontId="3" fillId="2" borderId="30" xfId="1" applyFont="1" applyFill="1" applyBorder="1" applyAlignment="1" applyProtection="1">
      <alignment horizontal="center" wrapText="1"/>
      <protection locked="0"/>
    </xf>
    <xf numFmtId="43" fontId="3" fillId="2" borderId="30" xfId="1" applyFont="1" applyFill="1" applyBorder="1" applyAlignment="1" applyProtection="1">
      <alignment horizontal="right" wrapText="1"/>
      <protection locked="0"/>
    </xf>
    <xf numFmtId="0" fontId="3" fillId="3" borderId="1" xfId="3" applyFont="1" applyFill="1" applyBorder="1" applyAlignment="1">
      <alignment horizontal="center" vertical="center" wrapText="1"/>
    </xf>
    <xf numFmtId="2" fontId="4" fillId="2" borderId="32" xfId="3" applyNumberFormat="1" applyFont="1" applyFill="1" applyBorder="1" applyAlignment="1">
      <alignment horizontal="center" vertical="center"/>
    </xf>
    <xf numFmtId="0" fontId="3" fillId="3" borderId="15" xfId="3" applyNumberFormat="1" applyFont="1" applyFill="1" applyBorder="1" applyAlignment="1" applyProtection="1">
      <alignment wrapText="1"/>
    </xf>
    <xf numFmtId="2" fontId="3" fillId="3" borderId="0" xfId="0" applyNumberFormat="1" applyFont="1" applyFill="1"/>
    <xf numFmtId="2" fontId="3" fillId="3" borderId="33" xfId="3" applyNumberFormat="1" applyFont="1" applyFill="1" applyBorder="1" applyAlignment="1" applyProtection="1">
      <alignment horizontal="center" vertical="center" wrapText="1"/>
    </xf>
    <xf numFmtId="0" fontId="4" fillId="3" borderId="34" xfId="3" applyFont="1" applyFill="1" applyBorder="1" applyAlignment="1" applyProtection="1">
      <alignment horizontal="center" vertical="center" wrapText="1"/>
    </xf>
    <xf numFmtId="0" fontId="3" fillId="3" borderId="34" xfId="3" applyFont="1" applyFill="1" applyBorder="1" applyAlignment="1" applyProtection="1">
      <alignment horizontal="center" vertical="center" wrapText="1"/>
    </xf>
    <xf numFmtId="4" fontId="3" fillId="3" borderId="34" xfId="3" applyNumberFormat="1" applyFont="1" applyFill="1" applyBorder="1" applyAlignment="1" applyProtection="1">
      <alignment horizontal="center" vertical="center" wrapText="1"/>
    </xf>
    <xf numFmtId="43" fontId="3" fillId="3" borderId="35" xfId="1" applyFont="1" applyFill="1" applyBorder="1" applyAlignment="1" applyProtection="1">
      <alignment horizontal="center" vertical="center" wrapText="1"/>
    </xf>
    <xf numFmtId="43" fontId="3" fillId="3" borderId="35" xfId="1" applyFont="1" applyFill="1" applyBorder="1" applyAlignment="1" applyProtection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43" fontId="3" fillId="0" borderId="0" xfId="1" applyFont="1" applyFill="1" applyBorder="1"/>
    <xf numFmtId="165" fontId="3" fillId="3" borderId="15" xfId="3" applyNumberFormat="1" applyFont="1" applyFill="1" applyBorder="1" applyAlignment="1" applyProtection="1">
      <alignment horizontal="center" wrapText="1"/>
    </xf>
    <xf numFmtId="43" fontId="3" fillId="3" borderId="19" xfId="1" applyFont="1" applyFill="1" applyBorder="1" applyAlignment="1" applyProtection="1">
      <alignment horizontal="center" wrapText="1"/>
      <protection locked="0"/>
    </xf>
    <xf numFmtId="43" fontId="3" fillId="3" borderId="36" xfId="1" applyFont="1" applyFill="1" applyBorder="1" applyAlignment="1" applyProtection="1">
      <alignment horizontal="right" wrapText="1"/>
      <protection locked="0"/>
    </xf>
    <xf numFmtId="43" fontId="3" fillId="3" borderId="37" xfId="1" applyFont="1" applyFill="1" applyBorder="1" applyAlignment="1" applyProtection="1">
      <alignment horizontal="right" wrapText="1"/>
      <protection locked="0"/>
    </xf>
    <xf numFmtId="43" fontId="3" fillId="3" borderId="16" xfId="1" applyFont="1" applyFill="1" applyBorder="1" applyAlignment="1">
      <alignment horizontal="center"/>
    </xf>
    <xf numFmtId="43" fontId="3" fillId="3" borderId="38" xfId="1" applyFont="1" applyFill="1" applyBorder="1" applyAlignment="1">
      <alignment horizontal="right"/>
    </xf>
    <xf numFmtId="2" fontId="3" fillId="3" borderId="14" xfId="3" applyNumberFormat="1" applyFont="1" applyFill="1" applyBorder="1" applyAlignment="1">
      <alignment horizontal="center" vertical="center"/>
    </xf>
    <xf numFmtId="2" fontId="3" fillId="3" borderId="31" xfId="3" applyNumberFormat="1" applyFont="1" applyFill="1" applyBorder="1" applyAlignment="1">
      <alignment horizontal="center" vertical="center"/>
    </xf>
    <xf numFmtId="2" fontId="3" fillId="3" borderId="39" xfId="3" applyNumberFormat="1" applyFont="1" applyFill="1" applyBorder="1" applyAlignment="1">
      <alignment horizontal="center" vertical="center"/>
    </xf>
    <xf numFmtId="0" fontId="3" fillId="3" borderId="40" xfId="3" applyNumberFormat="1" applyFont="1" applyFill="1" applyBorder="1" applyAlignment="1" applyProtection="1"/>
    <xf numFmtId="0" fontId="3" fillId="3" borderId="40" xfId="3" applyNumberFormat="1" applyFont="1" applyFill="1" applyBorder="1" applyAlignment="1" applyProtection="1">
      <alignment horizontal="center" wrapText="1"/>
    </xf>
    <xf numFmtId="3" fontId="3" fillId="3" borderId="40" xfId="3" applyNumberFormat="1" applyFont="1" applyFill="1" applyBorder="1" applyAlignment="1" applyProtection="1">
      <alignment horizontal="center" wrapText="1"/>
      <protection locked="0"/>
    </xf>
    <xf numFmtId="43" fontId="3" fillId="3" borderId="41" xfId="1" applyFont="1" applyFill="1" applyBorder="1" applyAlignment="1" applyProtection="1">
      <alignment horizontal="center" wrapText="1"/>
      <protection locked="0"/>
    </xf>
    <xf numFmtId="43" fontId="3" fillId="3" borderId="41" xfId="1" applyFont="1" applyFill="1" applyBorder="1" applyAlignment="1" applyProtection="1">
      <alignment horizontal="right" wrapText="1"/>
      <protection locked="0"/>
    </xf>
    <xf numFmtId="2" fontId="4" fillId="2" borderId="33" xfId="3" applyNumberFormat="1" applyFont="1" applyFill="1" applyBorder="1" applyAlignment="1" applyProtection="1">
      <alignment horizontal="center" vertical="center"/>
    </xf>
    <xf numFmtId="0" fontId="4" fillId="2" borderId="34" xfId="3" applyFont="1" applyFill="1" applyBorder="1" applyAlignment="1" applyProtection="1">
      <alignment vertical="center" wrapText="1"/>
    </xf>
    <xf numFmtId="0" fontId="3" fillId="2" borderId="34" xfId="3" applyFont="1" applyFill="1" applyBorder="1" applyAlignment="1" applyProtection="1">
      <alignment horizontal="center" vertical="center" wrapText="1"/>
    </xf>
    <xf numFmtId="3" fontId="3" fillId="2" borderId="34" xfId="3" applyNumberFormat="1" applyFont="1" applyFill="1" applyBorder="1" applyAlignment="1" applyProtection="1">
      <alignment horizontal="center" vertical="center" wrapText="1"/>
    </xf>
    <xf numFmtId="43" fontId="3" fillId="2" borderId="35" xfId="1" applyFont="1" applyFill="1" applyBorder="1" applyAlignment="1" applyProtection="1">
      <alignment horizontal="center" vertical="center" wrapText="1"/>
    </xf>
    <xf numFmtId="43" fontId="3" fillId="2" borderId="35" xfId="1" applyFont="1" applyFill="1" applyBorder="1" applyAlignment="1" applyProtection="1">
      <alignment horizontal="right" vertical="center" wrapText="1"/>
    </xf>
    <xf numFmtId="2" fontId="3" fillId="3" borderId="12" xfId="3" applyNumberFormat="1" applyFont="1" applyFill="1" applyBorder="1" applyAlignment="1">
      <alignment horizontal="center" vertical="center" wrapText="1"/>
    </xf>
    <xf numFmtId="0" fontId="4" fillId="3" borderId="20" xfId="3" applyFont="1" applyFill="1" applyBorder="1" applyAlignment="1" applyProtection="1">
      <alignment horizontal="center" vertical="center" wrapText="1"/>
    </xf>
    <xf numFmtId="0" fontId="3" fillId="3" borderId="20" xfId="3" applyFont="1" applyFill="1" applyBorder="1" applyAlignment="1" applyProtection="1">
      <alignment vertical="center" wrapText="1"/>
    </xf>
    <xf numFmtId="0" fontId="3" fillId="3" borderId="20" xfId="3" applyFont="1" applyFill="1" applyBorder="1" applyAlignment="1" applyProtection="1">
      <alignment horizontal="center" vertical="center" wrapText="1"/>
    </xf>
    <xf numFmtId="43" fontId="3" fillId="3" borderId="21" xfId="1" applyFont="1" applyFill="1" applyBorder="1" applyAlignment="1" applyProtection="1">
      <alignment horizontal="center" vertical="center" wrapText="1"/>
    </xf>
    <xf numFmtId="43" fontId="3" fillId="3" borderId="21" xfId="1" applyFont="1" applyFill="1" applyBorder="1" applyAlignment="1" applyProtection="1">
      <alignment horizontal="right" vertical="center" wrapText="1"/>
    </xf>
    <xf numFmtId="1" fontId="3" fillId="3" borderId="1" xfId="3" applyNumberFormat="1" applyFont="1" applyFill="1" applyBorder="1" applyAlignment="1">
      <alignment horizontal="center" vertical="center"/>
    </xf>
    <xf numFmtId="43" fontId="3" fillId="3" borderId="17" xfId="1" applyFont="1" applyFill="1" applyBorder="1" applyAlignment="1">
      <alignment horizontal="center" vertical="center"/>
    </xf>
    <xf numFmtId="43" fontId="3" fillId="3" borderId="17" xfId="1" applyFont="1" applyFill="1" applyBorder="1" applyAlignment="1">
      <alignment horizontal="right" vertical="center"/>
    </xf>
    <xf numFmtId="2" fontId="5" fillId="3" borderId="39" xfId="3" applyNumberFormat="1" applyFont="1" applyFill="1" applyBorder="1" applyAlignment="1">
      <alignment horizontal="center" vertical="center" wrapText="1"/>
    </xf>
    <xf numFmtId="0" fontId="4" fillId="3" borderId="40" xfId="3" applyFont="1" applyFill="1" applyBorder="1" applyAlignment="1" applyProtection="1">
      <alignment horizontal="center" vertical="center" wrapText="1"/>
    </xf>
    <xf numFmtId="0" fontId="5" fillId="3" borderId="40" xfId="3" applyFont="1" applyFill="1" applyBorder="1" applyAlignment="1" applyProtection="1">
      <alignment vertical="center" wrapText="1"/>
    </xf>
    <xf numFmtId="0" fontId="5" fillId="3" borderId="40" xfId="3" applyFont="1" applyFill="1" applyBorder="1" applyAlignment="1" applyProtection="1">
      <alignment horizontal="center" vertical="center" wrapText="1"/>
    </xf>
    <xf numFmtId="43" fontId="5" fillId="3" borderId="41" xfId="1" applyFont="1" applyFill="1" applyBorder="1" applyAlignment="1" applyProtection="1">
      <alignment horizontal="center" vertical="center" wrapText="1"/>
    </xf>
    <xf numFmtId="43" fontId="4" fillId="3" borderId="41" xfId="1" applyFont="1" applyFill="1" applyBorder="1" applyAlignment="1" applyProtection="1">
      <alignment horizontal="right" vertical="center" wrapText="1"/>
    </xf>
    <xf numFmtId="2" fontId="5" fillId="0" borderId="0" xfId="0" applyNumberFormat="1" applyFont="1"/>
    <xf numFmtId="0" fontId="10" fillId="0" borderId="0" xfId="0" applyFont="1"/>
    <xf numFmtId="0" fontId="11" fillId="0" borderId="0" xfId="9" applyFont="1"/>
    <xf numFmtId="0" fontId="10" fillId="0" borderId="0" xfId="0" applyFont="1" applyAlignment="1">
      <alignment horizontal="center"/>
    </xf>
    <xf numFmtId="43" fontId="4" fillId="0" borderId="0" xfId="1" applyFont="1" applyAlignment="1">
      <alignment horizontal="right"/>
    </xf>
    <xf numFmtId="2" fontId="3" fillId="3" borderId="43" xfId="3" applyNumberFormat="1" applyFont="1" applyFill="1" applyBorder="1" applyAlignment="1" applyProtection="1">
      <alignment horizontal="center" wrapText="1"/>
    </xf>
    <xf numFmtId="0" fontId="3" fillId="3" borderId="42" xfId="3" applyNumberFormat="1" applyFont="1" applyFill="1" applyBorder="1" applyAlignment="1" applyProtection="1">
      <alignment horizontal="center" wrapText="1"/>
    </xf>
    <xf numFmtId="3" fontId="3" fillId="3" borderId="42" xfId="3" applyNumberFormat="1" applyFont="1" applyFill="1" applyBorder="1" applyAlignment="1" applyProtection="1">
      <alignment horizontal="center" wrapText="1"/>
      <protection locked="0"/>
    </xf>
    <xf numFmtId="43" fontId="3" fillId="3" borderId="44" xfId="1" applyFont="1" applyFill="1" applyBorder="1" applyAlignment="1" applyProtection="1">
      <alignment horizontal="center" wrapText="1"/>
      <protection locked="0"/>
    </xf>
    <xf numFmtId="43" fontId="3" fillId="3" borderId="45" xfId="1" applyFont="1" applyFill="1" applyBorder="1" applyAlignment="1" applyProtection="1">
      <alignment horizontal="right" wrapText="1"/>
      <protection locked="0"/>
    </xf>
    <xf numFmtId="0" fontId="1" fillId="0" borderId="0" xfId="13"/>
    <xf numFmtId="0" fontId="1" fillId="0" borderId="42" xfId="13" applyBorder="1"/>
    <xf numFmtId="0" fontId="1" fillId="0" borderId="42" xfId="13" applyBorder="1" applyAlignment="1">
      <alignment horizontal="center"/>
    </xf>
    <xf numFmtId="2" fontId="18" fillId="2" borderId="42" xfId="14" applyNumberFormat="1" applyFont="1" applyFill="1" applyBorder="1" applyAlignment="1">
      <alignment horizontal="left" vertical="center" wrapText="1"/>
    </xf>
    <xf numFmtId="2" fontId="18" fillId="2" borderId="42" xfId="14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4" borderId="6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14" fontId="9" fillId="2" borderId="9" xfId="2" applyNumberFormat="1" applyFont="1" applyFill="1" applyBorder="1" applyAlignment="1" applyProtection="1">
      <alignment horizontal="center" vertical="center"/>
    </xf>
    <xf numFmtId="0" fontId="9" fillId="2" borderId="10" xfId="2" applyNumberFormat="1" applyFont="1" applyFill="1" applyBorder="1" applyAlignment="1" applyProtection="1">
      <alignment horizontal="center" vertical="center"/>
    </xf>
  </cellXfs>
  <cellStyles count="15">
    <cellStyle name="0,0_x000d__x000a_NA_x000d__x000a_" xfId="4" xr:uid="{00000000-0005-0000-0000-000000000000}"/>
    <cellStyle name="20% - Accent4" xfId="3" builtinId="42"/>
    <cellStyle name="20% - Accent4 2" xfId="12" xr:uid="{00000000-0005-0000-0000-000002000000}"/>
    <cellStyle name="20% - Accent4 3" xfId="14" xr:uid="{00000000-0005-0000-0000-000003000000}"/>
    <cellStyle name="Accent4" xfId="2" builtinId="41"/>
    <cellStyle name="Accent4 2" xfId="11" xr:uid="{00000000-0005-0000-0000-000005000000}"/>
    <cellStyle name="Comma" xfId="1" builtinId="3"/>
    <cellStyle name="Comma 2" xfId="5" xr:uid="{00000000-0005-0000-0000-000007000000}"/>
    <cellStyle name="Comma 3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10" xr:uid="{00000000-0005-0000-0000-00000C000000}"/>
    <cellStyle name="Normal 4" xfId="13" xr:uid="{00000000-0005-0000-0000-00000D000000}"/>
    <cellStyle name="常规_Quotation for Civil Works(按年度含SA1104)" xfId="9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8"/>
  <sheetViews>
    <sheetView tabSelected="1" showWhiteSpace="0" zoomScale="136" zoomScaleNormal="136" zoomScalePageLayoutView="77" workbookViewId="0">
      <selection activeCell="F9" sqref="F9"/>
    </sheetView>
  </sheetViews>
  <sheetFormatPr defaultColWidth="9.1796875" defaultRowHeight="10.5"/>
  <cols>
    <col min="1" max="1" width="0.81640625" style="5" customWidth="1"/>
    <col min="2" max="2" width="5.7265625" style="6" customWidth="1"/>
    <col min="3" max="3" width="56.7265625" style="5" customWidth="1"/>
    <col min="4" max="4" width="4.81640625" style="5" customWidth="1"/>
    <col min="5" max="5" width="7" style="7" customWidth="1"/>
    <col min="6" max="6" width="9" style="8" customWidth="1"/>
    <col min="7" max="7" width="9.54296875" style="9" customWidth="1"/>
    <col min="8" max="9" width="8.7265625" style="6" customWidth="1"/>
    <col min="10" max="10" width="4.81640625" style="6" customWidth="1"/>
    <col min="11" max="11" width="6.54296875" style="6" customWidth="1"/>
    <col min="12" max="16384" width="9.1796875" style="5"/>
  </cols>
  <sheetData>
    <row r="1" spans="2:11">
      <c r="B1" s="140" t="s">
        <v>0</v>
      </c>
      <c r="C1" s="141"/>
      <c r="D1" s="141"/>
      <c r="E1" s="141"/>
      <c r="F1" s="141"/>
      <c r="G1" s="142"/>
    </row>
    <row r="2" spans="2:11" ht="11" thickBot="1">
      <c r="B2" s="143" t="s">
        <v>1</v>
      </c>
      <c r="C2" s="144"/>
      <c r="D2" s="144"/>
      <c r="E2" s="144"/>
      <c r="F2" s="144"/>
      <c r="G2" s="145"/>
    </row>
    <row r="3" spans="2:11" ht="11" thickBot="1">
      <c r="B3" s="10"/>
      <c r="C3" s="11" t="s">
        <v>152</v>
      </c>
      <c r="D3" s="12" t="s">
        <v>2</v>
      </c>
      <c r="E3" s="146">
        <v>45782</v>
      </c>
      <c r="F3" s="147"/>
      <c r="G3" s="13"/>
    </row>
    <row r="4" spans="2:11" s="1" customFormat="1" ht="11" thickBot="1">
      <c r="B4" s="14" t="s">
        <v>3</v>
      </c>
      <c r="C4" s="14" t="s">
        <v>4</v>
      </c>
      <c r="D4" s="14" t="s">
        <v>5</v>
      </c>
      <c r="E4" s="14" t="s">
        <v>6</v>
      </c>
      <c r="F4" s="15" t="s">
        <v>7</v>
      </c>
      <c r="G4" s="16" t="s">
        <v>8</v>
      </c>
      <c r="H4" s="6"/>
      <c r="I4" s="88"/>
      <c r="J4" s="88"/>
      <c r="K4" s="88"/>
    </row>
    <row r="5" spans="2:11">
      <c r="B5" s="17" t="s">
        <v>9</v>
      </c>
      <c r="C5" s="18" t="s">
        <v>10</v>
      </c>
      <c r="D5" s="18"/>
      <c r="E5" s="18"/>
      <c r="F5" s="19"/>
      <c r="G5" s="20"/>
    </row>
    <row r="6" spans="2:11">
      <c r="B6" s="21"/>
      <c r="C6" s="22" t="s">
        <v>11</v>
      </c>
      <c r="D6" s="23" t="s">
        <v>12</v>
      </c>
      <c r="E6" s="24">
        <v>0</v>
      </c>
      <c r="F6" s="25">
        <v>1500</v>
      </c>
      <c r="G6" s="26">
        <f>E6*F6</f>
        <v>0</v>
      </c>
    </row>
    <row r="7" spans="2:11">
      <c r="B7" s="21"/>
      <c r="C7" s="22" t="s">
        <v>13</v>
      </c>
      <c r="D7" s="23" t="s">
        <v>12</v>
      </c>
      <c r="E7" s="27">
        <v>0</v>
      </c>
      <c r="F7" s="25">
        <v>12000</v>
      </c>
      <c r="G7" s="26">
        <f t="shared" ref="G7:G26" si="0">E7*F7</f>
        <v>0</v>
      </c>
    </row>
    <row r="8" spans="2:11">
      <c r="B8" s="21"/>
      <c r="C8" s="22" t="s">
        <v>14</v>
      </c>
      <c r="D8" s="23" t="s">
        <v>15</v>
      </c>
      <c r="E8" s="27">
        <v>0</v>
      </c>
      <c r="F8" s="25">
        <v>90</v>
      </c>
      <c r="G8" s="26">
        <f t="shared" si="0"/>
        <v>0</v>
      </c>
    </row>
    <row r="9" spans="2:11">
      <c r="B9" s="21"/>
      <c r="C9" s="22" t="s">
        <v>16</v>
      </c>
      <c r="D9" s="23" t="s">
        <v>15</v>
      </c>
      <c r="E9" s="27">
        <v>0</v>
      </c>
      <c r="F9" s="25">
        <v>180</v>
      </c>
      <c r="G9" s="26">
        <f t="shared" si="0"/>
        <v>0</v>
      </c>
    </row>
    <row r="10" spans="2:11">
      <c r="B10" s="21"/>
      <c r="C10" s="22" t="s">
        <v>17</v>
      </c>
      <c r="D10" s="23" t="s">
        <v>15</v>
      </c>
      <c r="E10" s="27">
        <v>0</v>
      </c>
      <c r="F10" s="25">
        <v>360</v>
      </c>
      <c r="G10" s="26">
        <f t="shared" si="0"/>
        <v>0</v>
      </c>
    </row>
    <row r="11" spans="2:11">
      <c r="B11" s="21"/>
      <c r="C11" s="22" t="s">
        <v>18</v>
      </c>
      <c r="D11" s="23" t="s">
        <v>15</v>
      </c>
      <c r="E11" s="27">
        <v>5</v>
      </c>
      <c r="F11" s="25">
        <v>54</v>
      </c>
      <c r="G11" s="26">
        <f t="shared" si="0"/>
        <v>270</v>
      </c>
    </row>
    <row r="12" spans="2:11">
      <c r="B12" s="21"/>
      <c r="C12" s="22" t="s">
        <v>19</v>
      </c>
      <c r="D12" s="23" t="s">
        <v>15</v>
      </c>
      <c r="E12" s="28">
        <v>0</v>
      </c>
      <c r="F12" s="29">
        <v>6.2</v>
      </c>
      <c r="G12" s="26">
        <f t="shared" si="0"/>
        <v>0</v>
      </c>
    </row>
    <row r="13" spans="2:11">
      <c r="B13" s="21"/>
      <c r="C13" s="22" t="s">
        <v>151</v>
      </c>
      <c r="D13" s="23" t="s">
        <v>12</v>
      </c>
      <c r="E13" s="30">
        <v>0</v>
      </c>
      <c r="F13" s="31">
        <v>300</v>
      </c>
      <c r="G13" s="26">
        <f t="shared" si="0"/>
        <v>0</v>
      </c>
    </row>
    <row r="14" spans="2:11">
      <c r="B14" s="21"/>
      <c r="C14" s="22" t="s">
        <v>20</v>
      </c>
      <c r="D14" s="28" t="s">
        <v>12</v>
      </c>
      <c r="E14" s="28">
        <v>0</v>
      </c>
      <c r="F14" s="32">
        <v>1800</v>
      </c>
      <c r="G14" s="26">
        <f t="shared" si="0"/>
        <v>0</v>
      </c>
    </row>
    <row r="15" spans="2:11">
      <c r="B15" s="21"/>
      <c r="C15" s="22" t="s">
        <v>21</v>
      </c>
      <c r="D15" s="23" t="s">
        <v>12</v>
      </c>
      <c r="E15" s="28">
        <v>0</v>
      </c>
      <c r="F15" s="29">
        <v>8000</v>
      </c>
      <c r="G15" s="26">
        <f t="shared" si="0"/>
        <v>0</v>
      </c>
      <c r="H15" s="33"/>
      <c r="I15" s="89"/>
    </row>
    <row r="16" spans="2:11">
      <c r="B16" s="21"/>
      <c r="C16" s="22" t="s">
        <v>22</v>
      </c>
      <c r="D16" s="23" t="s">
        <v>12</v>
      </c>
      <c r="E16" s="28">
        <v>0</v>
      </c>
      <c r="F16" s="29">
        <v>12000</v>
      </c>
      <c r="G16" s="26">
        <f t="shared" si="0"/>
        <v>0</v>
      </c>
      <c r="H16" s="33"/>
      <c r="I16" s="89"/>
    </row>
    <row r="17" spans="2:9">
      <c r="B17" s="21"/>
      <c r="C17" s="22" t="s">
        <v>23</v>
      </c>
      <c r="D17" s="23" t="s">
        <v>12</v>
      </c>
      <c r="E17" s="28">
        <v>0</v>
      </c>
      <c r="F17" s="29">
        <v>16000</v>
      </c>
      <c r="G17" s="26">
        <f t="shared" si="0"/>
        <v>0</v>
      </c>
      <c r="H17" s="33"/>
      <c r="I17" s="89"/>
    </row>
    <row r="18" spans="2:9">
      <c r="B18" s="21"/>
      <c r="C18" s="22" t="s">
        <v>24</v>
      </c>
      <c r="D18" s="23" t="s">
        <v>12</v>
      </c>
      <c r="E18" s="28">
        <v>0</v>
      </c>
      <c r="F18" s="29">
        <v>3000</v>
      </c>
      <c r="G18" s="26">
        <f t="shared" si="0"/>
        <v>0</v>
      </c>
      <c r="H18" s="33"/>
      <c r="I18" s="89"/>
    </row>
    <row r="19" spans="2:9">
      <c r="B19" s="21"/>
      <c r="C19" s="22" t="s">
        <v>25</v>
      </c>
      <c r="D19" s="23" t="s">
        <v>26</v>
      </c>
      <c r="E19" s="28">
        <v>0</v>
      </c>
      <c r="F19" s="29">
        <v>25000</v>
      </c>
      <c r="G19" s="26">
        <f t="shared" si="0"/>
        <v>0</v>
      </c>
      <c r="H19" s="33"/>
      <c r="I19" s="89"/>
    </row>
    <row r="20" spans="2:9">
      <c r="B20" s="21"/>
      <c r="C20" s="22" t="s">
        <v>27</v>
      </c>
      <c r="D20" s="23" t="s">
        <v>12</v>
      </c>
      <c r="E20" s="28">
        <v>0</v>
      </c>
      <c r="F20" s="29">
        <v>405.3</v>
      </c>
      <c r="G20" s="26">
        <f t="shared" si="0"/>
        <v>0</v>
      </c>
    </row>
    <row r="21" spans="2:9" ht="10.5" customHeight="1">
      <c r="B21" s="21"/>
      <c r="C21" s="22" t="s">
        <v>28</v>
      </c>
      <c r="D21" s="23" t="s">
        <v>12</v>
      </c>
      <c r="E21" s="28">
        <v>0</v>
      </c>
      <c r="F21" s="29">
        <v>758.6</v>
      </c>
      <c r="G21" s="26">
        <f t="shared" si="0"/>
        <v>0</v>
      </c>
    </row>
    <row r="22" spans="2:9">
      <c r="B22" s="21"/>
      <c r="C22" s="22" t="s">
        <v>29</v>
      </c>
      <c r="D22" s="23" t="s">
        <v>12</v>
      </c>
      <c r="E22" s="28">
        <v>0</v>
      </c>
      <c r="F22" s="29">
        <v>798</v>
      </c>
      <c r="G22" s="26">
        <f t="shared" si="0"/>
        <v>0</v>
      </c>
    </row>
    <row r="23" spans="2:9">
      <c r="B23" s="21"/>
      <c r="C23" s="22" t="s">
        <v>30</v>
      </c>
      <c r="D23" s="23" t="s">
        <v>31</v>
      </c>
      <c r="E23" s="28">
        <v>0</v>
      </c>
      <c r="F23" s="29">
        <v>400.7</v>
      </c>
      <c r="G23" s="26">
        <f t="shared" si="0"/>
        <v>0</v>
      </c>
    </row>
    <row r="24" spans="2:9">
      <c r="B24" s="21"/>
      <c r="C24" s="22" t="s">
        <v>32</v>
      </c>
      <c r="D24" s="23" t="s">
        <v>12</v>
      </c>
      <c r="E24" s="28">
        <v>0</v>
      </c>
      <c r="F24" s="29">
        <v>3300</v>
      </c>
      <c r="G24" s="26">
        <f t="shared" si="0"/>
        <v>0</v>
      </c>
    </row>
    <row r="25" spans="2:9">
      <c r="B25" s="130"/>
      <c r="C25" s="35" t="s">
        <v>113</v>
      </c>
      <c r="D25" s="131" t="s">
        <v>12</v>
      </c>
      <c r="E25" s="132">
        <v>0</v>
      </c>
      <c r="F25" s="133">
        <v>700</v>
      </c>
      <c r="G25" s="134">
        <f t="shared" si="0"/>
        <v>0</v>
      </c>
    </row>
    <row r="26" spans="2:9" ht="11" thickBot="1">
      <c r="B26" s="34"/>
      <c r="C26" s="35" t="s">
        <v>33</v>
      </c>
      <c r="D26" s="36" t="s">
        <v>31</v>
      </c>
      <c r="E26" s="28">
        <v>0</v>
      </c>
      <c r="F26" s="37">
        <v>5500</v>
      </c>
      <c r="G26" s="38">
        <f t="shared" si="0"/>
        <v>0</v>
      </c>
    </row>
    <row r="27" spans="2:9">
      <c r="B27" s="17" t="s">
        <v>34</v>
      </c>
      <c r="C27" s="39" t="s">
        <v>35</v>
      </c>
      <c r="D27" s="40"/>
      <c r="E27" s="41"/>
      <c r="F27" s="42"/>
      <c r="G27" s="43"/>
    </row>
    <row r="28" spans="2:9">
      <c r="B28" s="21"/>
      <c r="C28" s="22" t="s">
        <v>36</v>
      </c>
      <c r="D28" s="23" t="s">
        <v>37</v>
      </c>
      <c r="E28" s="44">
        <v>1</v>
      </c>
      <c r="F28" s="45">
        <v>6500</v>
      </c>
      <c r="G28" s="46">
        <f t="shared" ref="G28:G34" si="1">E28*F28</f>
        <v>6500</v>
      </c>
    </row>
    <row r="29" spans="2:9">
      <c r="B29" s="21"/>
      <c r="C29" s="22" t="s">
        <v>38</v>
      </c>
      <c r="D29" s="47" t="s">
        <v>39</v>
      </c>
      <c r="E29" s="28">
        <v>1</v>
      </c>
      <c r="F29" s="29">
        <v>5800</v>
      </c>
      <c r="G29" s="46">
        <f t="shared" si="1"/>
        <v>5800</v>
      </c>
    </row>
    <row r="30" spans="2:9">
      <c r="B30" s="21"/>
      <c r="C30" s="22" t="s">
        <v>40</v>
      </c>
      <c r="D30" s="47" t="s">
        <v>15</v>
      </c>
      <c r="E30" s="28">
        <v>0</v>
      </c>
      <c r="F30" s="29">
        <v>70</v>
      </c>
      <c r="G30" s="46">
        <f t="shared" si="1"/>
        <v>0</v>
      </c>
    </row>
    <row r="31" spans="2:9">
      <c r="B31" s="21"/>
      <c r="C31" s="22" t="s">
        <v>41</v>
      </c>
      <c r="D31" s="47" t="s">
        <v>15</v>
      </c>
      <c r="E31" s="28">
        <v>0</v>
      </c>
      <c r="F31" s="29">
        <v>17.5</v>
      </c>
      <c r="G31" s="46">
        <f t="shared" si="1"/>
        <v>0</v>
      </c>
    </row>
    <row r="32" spans="2:9">
      <c r="B32" s="21"/>
      <c r="C32" s="22" t="s">
        <v>42</v>
      </c>
      <c r="D32" s="23" t="s">
        <v>39</v>
      </c>
      <c r="E32" s="28">
        <v>1</v>
      </c>
      <c r="F32" s="29">
        <v>5500</v>
      </c>
      <c r="G32" s="46">
        <f t="shared" si="1"/>
        <v>5500</v>
      </c>
    </row>
    <row r="33" spans="2:11">
      <c r="B33" s="21"/>
      <c r="C33" s="22" t="s">
        <v>43</v>
      </c>
      <c r="D33" s="23" t="s">
        <v>37</v>
      </c>
      <c r="E33" s="28">
        <v>0</v>
      </c>
      <c r="F33" s="29">
        <v>1000</v>
      </c>
      <c r="G33" s="46">
        <f t="shared" si="1"/>
        <v>0</v>
      </c>
    </row>
    <row r="34" spans="2:11" ht="11" thickBot="1">
      <c r="B34" s="21"/>
      <c r="C34" s="22" t="s">
        <v>44</v>
      </c>
      <c r="D34" s="23" t="s">
        <v>37</v>
      </c>
      <c r="E34" s="28">
        <v>0</v>
      </c>
      <c r="F34" s="29">
        <v>1500</v>
      </c>
      <c r="G34" s="46">
        <f t="shared" si="1"/>
        <v>0</v>
      </c>
    </row>
    <row r="35" spans="2:11" ht="14.25" customHeight="1">
      <c r="B35" s="17" t="s">
        <v>45</v>
      </c>
      <c r="C35" s="39" t="s">
        <v>46</v>
      </c>
      <c r="D35" s="40"/>
      <c r="E35" s="41"/>
      <c r="F35" s="42"/>
      <c r="G35" s="43"/>
    </row>
    <row r="36" spans="2:11" ht="12.75" customHeight="1">
      <c r="B36" s="21"/>
      <c r="C36" s="22" t="s">
        <v>47</v>
      </c>
      <c r="D36" s="47" t="s">
        <v>12</v>
      </c>
      <c r="E36" s="28">
        <v>0</v>
      </c>
      <c r="F36" s="29">
        <v>3000</v>
      </c>
      <c r="G36" s="46">
        <f t="shared" ref="G36:G41" si="2">E36*F36</f>
        <v>0</v>
      </c>
    </row>
    <row r="37" spans="2:11" ht="12" customHeight="1">
      <c r="B37" s="21"/>
      <c r="C37" s="22" t="s">
        <v>48</v>
      </c>
      <c r="D37" s="47" t="s">
        <v>12</v>
      </c>
      <c r="E37" s="28">
        <v>0</v>
      </c>
      <c r="F37" s="29">
        <v>3500</v>
      </c>
      <c r="G37" s="46">
        <f t="shared" si="2"/>
        <v>0</v>
      </c>
    </row>
    <row r="38" spans="2:11" ht="11.25" customHeight="1">
      <c r="B38" s="21"/>
      <c r="C38" s="22" t="s">
        <v>49</v>
      </c>
      <c r="D38" s="47" t="s">
        <v>31</v>
      </c>
      <c r="E38" s="28">
        <v>0</v>
      </c>
      <c r="F38" s="29">
        <v>3000</v>
      </c>
      <c r="G38" s="46">
        <f t="shared" si="2"/>
        <v>0</v>
      </c>
    </row>
    <row r="39" spans="2:11">
      <c r="B39" s="21"/>
      <c r="C39" s="22" t="s">
        <v>50</v>
      </c>
      <c r="D39" s="47" t="s">
        <v>12</v>
      </c>
      <c r="E39" s="28">
        <v>1</v>
      </c>
      <c r="F39" s="29">
        <v>1250</v>
      </c>
      <c r="G39" s="46">
        <f t="shared" si="2"/>
        <v>1250</v>
      </c>
    </row>
    <row r="40" spans="2:11" ht="21">
      <c r="B40" s="21"/>
      <c r="C40" s="22" t="s">
        <v>51</v>
      </c>
      <c r="D40" s="47" t="s">
        <v>12</v>
      </c>
      <c r="E40" s="28">
        <v>2</v>
      </c>
      <c r="F40" s="29">
        <v>2000</v>
      </c>
      <c r="G40" s="46">
        <f t="shared" si="2"/>
        <v>4000</v>
      </c>
    </row>
    <row r="41" spans="2:11" ht="11" thickBot="1">
      <c r="B41" s="21"/>
      <c r="C41" s="22" t="s">
        <v>52</v>
      </c>
      <c r="D41" s="47" t="s">
        <v>12</v>
      </c>
      <c r="E41" s="28">
        <v>0</v>
      </c>
      <c r="F41" s="29">
        <v>1000</v>
      </c>
      <c r="G41" s="46">
        <f t="shared" si="2"/>
        <v>0</v>
      </c>
    </row>
    <row r="42" spans="2:11">
      <c r="B42" s="48" t="s">
        <v>53</v>
      </c>
      <c r="C42" s="49" t="s">
        <v>54</v>
      </c>
      <c r="D42" s="50"/>
      <c r="E42" s="51"/>
      <c r="F42" s="52"/>
      <c r="G42" s="53"/>
    </row>
    <row r="43" spans="2:11">
      <c r="B43" s="21"/>
      <c r="C43" s="22" t="s">
        <v>55</v>
      </c>
      <c r="D43" s="23" t="s">
        <v>15</v>
      </c>
      <c r="E43" s="28">
        <v>0</v>
      </c>
      <c r="F43" s="29">
        <v>200</v>
      </c>
      <c r="G43" s="54">
        <f t="shared" ref="G43:G51" si="3">E43*F43</f>
        <v>0</v>
      </c>
    </row>
    <row r="44" spans="2:11" s="2" customFormat="1">
      <c r="B44" s="21"/>
      <c r="C44" s="22" t="s">
        <v>56</v>
      </c>
      <c r="D44" s="23" t="s">
        <v>15</v>
      </c>
      <c r="E44" s="28">
        <v>0</v>
      </c>
      <c r="F44" s="55">
        <v>250</v>
      </c>
      <c r="G44" s="56">
        <f t="shared" si="3"/>
        <v>0</v>
      </c>
      <c r="H44" s="57"/>
      <c r="I44" s="57"/>
      <c r="J44" s="57"/>
      <c r="K44" s="57"/>
    </row>
    <row r="45" spans="2:11">
      <c r="B45" s="21"/>
      <c r="C45" s="22" t="s">
        <v>57</v>
      </c>
      <c r="D45" s="23" t="s">
        <v>15</v>
      </c>
      <c r="E45" s="28">
        <v>0</v>
      </c>
      <c r="F45" s="55">
        <v>645</v>
      </c>
      <c r="G45" s="56">
        <f t="shared" si="3"/>
        <v>0</v>
      </c>
    </row>
    <row r="46" spans="2:11">
      <c r="B46" s="21"/>
      <c r="C46" s="22" t="s">
        <v>58</v>
      </c>
      <c r="D46" s="23" t="s">
        <v>15</v>
      </c>
      <c r="E46" s="28">
        <v>0</v>
      </c>
      <c r="F46" s="55">
        <v>845</v>
      </c>
      <c r="G46" s="56">
        <f t="shared" si="3"/>
        <v>0</v>
      </c>
    </row>
    <row r="47" spans="2:11">
      <c r="B47" s="21"/>
      <c r="C47" s="22" t="s">
        <v>59</v>
      </c>
      <c r="D47" s="23" t="s">
        <v>15</v>
      </c>
      <c r="E47" s="58">
        <v>0</v>
      </c>
      <c r="F47" s="55">
        <v>890</v>
      </c>
      <c r="G47" s="56">
        <f t="shared" si="3"/>
        <v>0</v>
      </c>
    </row>
    <row r="48" spans="2:11">
      <c r="B48" s="21"/>
      <c r="C48" s="22" t="s">
        <v>60</v>
      </c>
      <c r="D48" s="23" t="s">
        <v>15</v>
      </c>
      <c r="E48" s="28">
        <v>0</v>
      </c>
      <c r="F48" s="29">
        <v>1020</v>
      </c>
      <c r="G48" s="54">
        <f t="shared" si="3"/>
        <v>0</v>
      </c>
    </row>
    <row r="49" spans="2:11">
      <c r="B49" s="21"/>
      <c r="C49" s="22" t="s">
        <v>61</v>
      </c>
      <c r="D49" s="23" t="s">
        <v>15</v>
      </c>
      <c r="E49" s="28">
        <v>0</v>
      </c>
      <c r="F49" s="29">
        <v>515</v>
      </c>
      <c r="G49" s="54">
        <f t="shared" si="3"/>
        <v>0</v>
      </c>
    </row>
    <row r="50" spans="2:11">
      <c r="B50" s="21"/>
      <c r="C50" s="22" t="s">
        <v>62</v>
      </c>
      <c r="D50" s="23" t="s">
        <v>15</v>
      </c>
      <c r="E50" s="28">
        <v>0</v>
      </c>
      <c r="F50" s="29">
        <v>3000</v>
      </c>
      <c r="G50" s="54">
        <f t="shared" si="3"/>
        <v>0</v>
      </c>
    </row>
    <row r="51" spans="2:11">
      <c r="B51" s="59"/>
      <c r="C51" s="60" t="s">
        <v>63</v>
      </c>
      <c r="D51" s="61" t="s">
        <v>15</v>
      </c>
      <c r="E51" s="62">
        <v>0</v>
      </c>
      <c r="F51" s="63">
        <v>13000</v>
      </c>
      <c r="G51" s="64">
        <f t="shared" si="3"/>
        <v>0</v>
      </c>
    </row>
    <row r="52" spans="2:11">
      <c r="B52" s="48" t="s">
        <v>64</v>
      </c>
      <c r="C52" s="65" t="s">
        <v>65</v>
      </c>
      <c r="D52" s="66"/>
      <c r="E52" s="67"/>
      <c r="F52" s="68"/>
      <c r="G52" s="69"/>
    </row>
    <row r="53" spans="2:11">
      <c r="B53" s="70"/>
      <c r="C53" s="71" t="s">
        <v>66</v>
      </c>
      <c r="D53" s="72" t="s">
        <v>15</v>
      </c>
      <c r="E53" s="73">
        <v>0</v>
      </c>
      <c r="F53" s="25">
        <v>6</v>
      </c>
      <c r="G53" s="26">
        <f>E53*F53</f>
        <v>0</v>
      </c>
    </row>
    <row r="54" spans="2:11">
      <c r="B54" s="70"/>
      <c r="C54" s="71" t="s">
        <v>67</v>
      </c>
      <c r="D54" s="72" t="s">
        <v>15</v>
      </c>
      <c r="E54" s="73">
        <v>0</v>
      </c>
      <c r="F54" s="25">
        <v>8</v>
      </c>
      <c r="G54" s="26">
        <f>E54*F54</f>
        <v>0</v>
      </c>
    </row>
    <row r="55" spans="2:11">
      <c r="B55" s="70"/>
      <c r="C55" s="71" t="s">
        <v>68</v>
      </c>
      <c r="D55" s="72" t="s">
        <v>15</v>
      </c>
      <c r="E55" s="73">
        <v>0</v>
      </c>
      <c r="F55" s="25">
        <v>11</v>
      </c>
      <c r="G55" s="26">
        <f>E55*F55</f>
        <v>0</v>
      </c>
    </row>
    <row r="56" spans="2:11">
      <c r="B56" s="48" t="s">
        <v>69</v>
      </c>
      <c r="C56" s="74" t="s">
        <v>70</v>
      </c>
      <c r="D56" s="66"/>
      <c r="E56" s="75"/>
      <c r="F56" s="76"/>
      <c r="G56" s="77"/>
    </row>
    <row r="57" spans="2:11">
      <c r="B57" s="70"/>
      <c r="C57" s="71" t="s">
        <v>71</v>
      </c>
      <c r="D57" s="78" t="s">
        <v>15</v>
      </c>
      <c r="E57" s="28">
        <v>0</v>
      </c>
      <c r="F57" s="25">
        <v>737</v>
      </c>
      <c r="G57" s="26">
        <f>E57*F57</f>
        <v>0</v>
      </c>
    </row>
    <row r="58" spans="2:11">
      <c r="B58" s="70"/>
      <c r="C58" s="71" t="s">
        <v>72</v>
      </c>
      <c r="D58" s="78" t="s">
        <v>15</v>
      </c>
      <c r="E58" s="28">
        <v>0</v>
      </c>
      <c r="F58" s="25">
        <v>1795</v>
      </c>
      <c r="G58" s="26">
        <f>E58*F58</f>
        <v>0</v>
      </c>
    </row>
    <row r="59" spans="2:11" ht="11" thickBot="1">
      <c r="B59" s="70"/>
      <c r="C59" s="71" t="s">
        <v>73</v>
      </c>
      <c r="D59" s="72" t="s">
        <v>12</v>
      </c>
      <c r="E59" s="28">
        <v>0</v>
      </c>
      <c r="F59" s="25">
        <v>1794</v>
      </c>
      <c r="G59" s="26">
        <f>E59*F59</f>
        <v>0</v>
      </c>
    </row>
    <row r="60" spans="2:11">
      <c r="B60" s="79" t="s">
        <v>74</v>
      </c>
      <c r="C60" s="74" t="s">
        <v>75</v>
      </c>
      <c r="D60" s="66"/>
      <c r="E60" s="75"/>
      <c r="F60" s="76"/>
      <c r="G60" s="77"/>
    </row>
    <row r="61" spans="2:11">
      <c r="B61" s="70"/>
      <c r="C61" s="80" t="s">
        <v>76</v>
      </c>
      <c r="D61" s="72" t="s">
        <v>15</v>
      </c>
      <c r="E61" s="28">
        <v>0</v>
      </c>
      <c r="F61" s="25">
        <v>25</v>
      </c>
      <c r="G61" s="26">
        <f>E61*F61</f>
        <v>0</v>
      </c>
    </row>
    <row r="62" spans="2:11" s="3" customFormat="1" ht="11" thickBot="1">
      <c r="B62" s="70"/>
      <c r="C62" s="80" t="s">
        <v>77</v>
      </c>
      <c r="D62" s="72" t="s">
        <v>15</v>
      </c>
      <c r="E62" s="28">
        <v>175</v>
      </c>
      <c r="F62" s="25">
        <v>40</v>
      </c>
      <c r="G62" s="26">
        <f>E62*F62</f>
        <v>7000</v>
      </c>
      <c r="H62" s="81"/>
      <c r="I62" s="81"/>
      <c r="J62" s="81"/>
      <c r="K62" s="81"/>
    </row>
    <row r="63" spans="2:11">
      <c r="B63" s="79" t="s">
        <v>78</v>
      </c>
      <c r="C63" s="49" t="s">
        <v>79</v>
      </c>
      <c r="D63" s="50"/>
      <c r="E63" s="51"/>
      <c r="F63" s="52"/>
      <c r="G63" s="53" t="s">
        <v>80</v>
      </c>
    </row>
    <row r="64" spans="2:11" ht="11" thickBot="1">
      <c r="B64" s="70"/>
      <c r="C64" s="80" t="s">
        <v>81</v>
      </c>
      <c r="D64" s="72" t="s">
        <v>15</v>
      </c>
      <c r="E64" s="28">
        <v>0</v>
      </c>
      <c r="F64" s="25">
        <v>250</v>
      </c>
      <c r="G64" s="26">
        <f>E64*F64</f>
        <v>0</v>
      </c>
    </row>
    <row r="65" spans="2:11" ht="11" thickBot="1">
      <c r="B65" s="82"/>
      <c r="C65" s="83" t="s">
        <v>82</v>
      </c>
      <c r="D65" s="84"/>
      <c r="E65" s="85"/>
      <c r="F65" s="86"/>
      <c r="G65" s="87" t="s">
        <v>80</v>
      </c>
    </row>
    <row r="66" spans="2:11">
      <c r="B66" s="79" t="s">
        <v>83</v>
      </c>
      <c r="C66" s="49" t="s">
        <v>84</v>
      </c>
      <c r="D66" s="50"/>
      <c r="E66" s="51"/>
      <c r="F66" s="52"/>
      <c r="G66" s="53"/>
    </row>
    <row r="67" spans="2:11" s="2" customFormat="1" ht="11" thickBot="1">
      <c r="B67" s="70"/>
      <c r="C67" s="80" t="s">
        <v>85</v>
      </c>
      <c r="D67" s="90" t="s">
        <v>15</v>
      </c>
      <c r="E67" s="28">
        <v>0</v>
      </c>
      <c r="F67" s="25">
        <v>5</v>
      </c>
      <c r="G67" s="26">
        <f>E67*F67</f>
        <v>0</v>
      </c>
      <c r="H67" s="57"/>
      <c r="I67" s="57"/>
      <c r="J67" s="57"/>
      <c r="K67" s="57"/>
    </row>
    <row r="68" spans="2:11">
      <c r="B68" s="79" t="s">
        <v>86</v>
      </c>
      <c r="C68" s="49" t="s">
        <v>87</v>
      </c>
      <c r="D68" s="50"/>
      <c r="E68" s="51"/>
      <c r="F68" s="52"/>
      <c r="G68" s="53" t="s">
        <v>80</v>
      </c>
    </row>
    <row r="69" spans="2:11" s="2" customFormat="1">
      <c r="B69" s="21"/>
      <c r="C69" s="35" t="s">
        <v>88</v>
      </c>
      <c r="D69" s="78" t="s">
        <v>12</v>
      </c>
      <c r="E69" s="28">
        <v>0</v>
      </c>
      <c r="F69" s="29">
        <v>6000</v>
      </c>
      <c r="G69" s="54">
        <f t="shared" ref="G69:G74" si="4">E69*F69</f>
        <v>0</v>
      </c>
      <c r="H69" s="57"/>
      <c r="I69" s="57"/>
      <c r="J69" s="57"/>
      <c r="K69" s="57"/>
    </row>
    <row r="70" spans="2:11">
      <c r="B70" s="70"/>
      <c r="C70" s="80" t="s">
        <v>89</v>
      </c>
      <c r="D70" s="78" t="s">
        <v>12</v>
      </c>
      <c r="E70" s="28">
        <v>0</v>
      </c>
      <c r="F70" s="29">
        <v>15000</v>
      </c>
      <c r="G70" s="54">
        <f t="shared" si="4"/>
        <v>0</v>
      </c>
    </row>
    <row r="71" spans="2:11">
      <c r="B71" s="21"/>
      <c r="C71" s="22" t="s">
        <v>90</v>
      </c>
      <c r="D71" s="78" t="s">
        <v>12</v>
      </c>
      <c r="E71" s="28">
        <v>0</v>
      </c>
      <c r="F71" s="29">
        <v>25000</v>
      </c>
      <c r="G71" s="26">
        <f t="shared" si="4"/>
        <v>0</v>
      </c>
    </row>
    <row r="72" spans="2:11" s="2" customFormat="1">
      <c r="B72" s="70"/>
      <c r="C72" s="22" t="s">
        <v>91</v>
      </c>
      <c r="D72" s="78" t="s">
        <v>12</v>
      </c>
      <c r="E72" s="28">
        <v>0</v>
      </c>
      <c r="F72" s="91">
        <v>4300</v>
      </c>
      <c r="G72" s="92">
        <f t="shared" si="4"/>
        <v>0</v>
      </c>
      <c r="H72" s="57"/>
      <c r="I72" s="57"/>
      <c r="J72" s="57"/>
      <c r="K72" s="57"/>
    </row>
    <row r="73" spans="2:11">
      <c r="B73" s="21"/>
      <c r="C73" s="22" t="s">
        <v>92</v>
      </c>
      <c r="D73" s="78" t="s">
        <v>12</v>
      </c>
      <c r="E73" s="28">
        <v>0</v>
      </c>
      <c r="F73" s="91">
        <v>7100</v>
      </c>
      <c r="G73" s="93">
        <f t="shared" si="4"/>
        <v>0</v>
      </c>
    </row>
    <row r="74" spans="2:11" ht="11" thickBot="1">
      <c r="B74" s="70"/>
      <c r="C74" s="22" t="s">
        <v>93</v>
      </c>
      <c r="D74" s="78" t="s">
        <v>12</v>
      </c>
      <c r="E74" s="28">
        <v>0</v>
      </c>
      <c r="F74" s="94">
        <v>10500</v>
      </c>
      <c r="G74" s="95">
        <f t="shared" si="4"/>
        <v>0</v>
      </c>
    </row>
    <row r="75" spans="2:11" s="2" customFormat="1">
      <c r="B75" s="79" t="s">
        <v>94</v>
      </c>
      <c r="C75" s="49" t="s">
        <v>95</v>
      </c>
      <c r="D75" s="50"/>
      <c r="E75" s="51"/>
      <c r="F75" s="52"/>
      <c r="G75" s="53"/>
      <c r="H75" s="57"/>
      <c r="I75" s="57"/>
      <c r="J75" s="57"/>
      <c r="K75" s="57"/>
    </row>
    <row r="76" spans="2:11">
      <c r="B76" s="96"/>
      <c r="C76" s="80" t="s">
        <v>96</v>
      </c>
      <c r="D76" s="72" t="s">
        <v>15</v>
      </c>
      <c r="E76" s="27">
        <v>0</v>
      </c>
      <c r="F76" s="25">
        <v>673</v>
      </c>
      <c r="G76" s="26">
        <f>E76*F76</f>
        <v>0</v>
      </c>
    </row>
    <row r="77" spans="2:11" ht="11" thickBot="1">
      <c r="B77" s="97"/>
      <c r="C77" s="80" t="s">
        <v>97</v>
      </c>
      <c r="D77" s="72" t="s">
        <v>15</v>
      </c>
      <c r="E77" s="27">
        <v>0</v>
      </c>
      <c r="F77" s="25">
        <v>673</v>
      </c>
      <c r="G77" s="26">
        <f>E77*F77</f>
        <v>0</v>
      </c>
    </row>
    <row r="78" spans="2:11" s="2" customFormat="1">
      <c r="B78" s="79" t="s">
        <v>98</v>
      </c>
      <c r="C78" s="49" t="s">
        <v>99</v>
      </c>
      <c r="D78" s="50"/>
      <c r="E78" s="51" t="s">
        <v>80</v>
      </c>
      <c r="F78" s="52"/>
      <c r="G78" s="53"/>
      <c r="H78" s="57"/>
      <c r="I78" s="57"/>
      <c r="J78" s="57"/>
      <c r="K78" s="57"/>
    </row>
    <row r="79" spans="2:11">
      <c r="B79" s="96"/>
      <c r="C79" s="80" t="s">
        <v>100</v>
      </c>
      <c r="D79" s="72" t="s">
        <v>101</v>
      </c>
      <c r="E79" s="27">
        <v>20</v>
      </c>
      <c r="F79" s="25">
        <v>500</v>
      </c>
      <c r="G79" s="26">
        <f t="shared" ref="G79:G84" si="5">E79*F79</f>
        <v>10000</v>
      </c>
    </row>
    <row r="80" spans="2:11">
      <c r="B80" s="97"/>
      <c r="C80" s="80" t="s">
        <v>102</v>
      </c>
      <c r="D80" s="72" t="s">
        <v>101</v>
      </c>
      <c r="E80" s="27">
        <v>6</v>
      </c>
      <c r="F80" s="25">
        <v>400</v>
      </c>
      <c r="G80" s="26">
        <f t="shared" si="5"/>
        <v>2400</v>
      </c>
    </row>
    <row r="81" spans="2:11">
      <c r="B81" s="97"/>
      <c r="C81" s="80" t="s">
        <v>103</v>
      </c>
      <c r="D81" s="72" t="s">
        <v>101</v>
      </c>
      <c r="E81" s="27">
        <v>16</v>
      </c>
      <c r="F81" s="25">
        <v>400</v>
      </c>
      <c r="G81" s="26">
        <f t="shared" si="5"/>
        <v>6400</v>
      </c>
    </row>
    <row r="82" spans="2:11" ht="11" thickBot="1">
      <c r="B82" s="98"/>
      <c r="C82" s="99" t="s">
        <v>104</v>
      </c>
      <c r="D82" s="100" t="s">
        <v>105</v>
      </c>
      <c r="E82" s="101">
        <v>0</v>
      </c>
      <c r="F82" s="102">
        <v>35</v>
      </c>
      <c r="G82" s="103">
        <f t="shared" si="5"/>
        <v>0</v>
      </c>
    </row>
    <row r="83" spans="2:11" ht="11" thickBot="1">
      <c r="B83" s="104" t="s">
        <v>106</v>
      </c>
      <c r="C83" s="105" t="s">
        <v>107</v>
      </c>
      <c r="D83" s="106" t="s">
        <v>12</v>
      </c>
      <c r="E83" s="107">
        <v>0</v>
      </c>
      <c r="F83" s="108">
        <v>15000</v>
      </c>
      <c r="G83" s="109">
        <f t="shared" si="5"/>
        <v>0</v>
      </c>
    </row>
    <row r="84" spans="2:11" s="2" customFormat="1" ht="11" thickBot="1">
      <c r="B84" s="104" t="s">
        <v>108</v>
      </c>
      <c r="C84" s="105" t="s">
        <v>109</v>
      </c>
      <c r="D84" s="106" t="s">
        <v>12</v>
      </c>
      <c r="E84" s="107">
        <v>0</v>
      </c>
      <c r="F84" s="108">
        <v>4000</v>
      </c>
      <c r="G84" s="109">
        <f t="shared" si="5"/>
        <v>0</v>
      </c>
      <c r="H84" s="57"/>
      <c r="I84" s="57"/>
      <c r="J84" s="57"/>
      <c r="K84" s="57"/>
    </row>
    <row r="85" spans="2:11">
      <c r="B85" s="110"/>
      <c r="C85" s="111" t="s">
        <v>110</v>
      </c>
      <c r="D85" s="112"/>
      <c r="E85" s="113"/>
      <c r="F85" s="114"/>
      <c r="G85" s="115">
        <f>SUM(G5:G84)</f>
        <v>49120</v>
      </c>
    </row>
    <row r="86" spans="2:11">
      <c r="B86" s="96"/>
      <c r="C86" s="78" t="s">
        <v>111</v>
      </c>
      <c r="D86" s="23"/>
      <c r="E86" s="116"/>
      <c r="F86" s="117"/>
      <c r="G86" s="118">
        <f>16%*G85</f>
        <v>7859.2</v>
      </c>
    </row>
    <row r="87" spans="2:11" s="4" customFormat="1" ht="11" thickBot="1">
      <c r="B87" s="119"/>
      <c r="C87" s="120" t="s">
        <v>112</v>
      </c>
      <c r="D87" s="121"/>
      <c r="E87" s="122"/>
      <c r="F87" s="123"/>
      <c r="G87" s="124">
        <f>SUM(G85:G86)</f>
        <v>56979.199999999997</v>
      </c>
      <c r="H87" s="125"/>
      <c r="I87" s="125"/>
      <c r="J87" s="125"/>
      <c r="K87" s="125"/>
    </row>
    <row r="88" spans="2:11" s="4" customFormat="1">
      <c r="B88" s="6"/>
      <c r="C88" s="126"/>
      <c r="D88" s="127"/>
      <c r="E88" s="128"/>
      <c r="F88" s="8"/>
      <c r="G88" s="129"/>
      <c r="H88" s="125"/>
      <c r="I88" s="125"/>
      <c r="J88" s="125"/>
      <c r="K88" s="125"/>
    </row>
  </sheetData>
  <mergeCells count="3">
    <mergeCell ref="B1:G1"/>
    <mergeCell ref="B2:G2"/>
    <mergeCell ref="E3:F3"/>
  </mergeCells>
  <pageMargins left="0.7" right="0.63" top="0.28999999999999998" bottom="0.16" header="0.14000000000000001" footer="0.12"/>
  <pageSetup scale="7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7"/>
  <sheetViews>
    <sheetView topLeftCell="A19" workbookViewId="0">
      <selection activeCell="D30" sqref="D30"/>
    </sheetView>
  </sheetViews>
  <sheetFormatPr defaultColWidth="9.1796875" defaultRowHeight="14.5"/>
  <cols>
    <col min="1" max="1" width="9.1796875" style="135"/>
    <col min="2" max="2" width="37.54296875" style="135" bestFit="1" customWidth="1"/>
    <col min="3" max="3" width="9.453125" style="135" customWidth="1"/>
    <col min="4" max="4" width="21.54296875" style="135" customWidth="1"/>
    <col min="5" max="5" width="22.1796875" style="135" customWidth="1"/>
    <col min="6" max="16384" width="9.1796875" style="135"/>
  </cols>
  <sheetData>
    <row r="1" spans="2:5">
      <c r="B1" s="138" t="s">
        <v>4</v>
      </c>
      <c r="C1" s="139" t="s">
        <v>5</v>
      </c>
      <c r="D1" s="139" t="s">
        <v>6</v>
      </c>
      <c r="E1" s="138" t="s">
        <v>150</v>
      </c>
    </row>
    <row r="2" spans="2:5">
      <c r="B2" s="136" t="s">
        <v>149</v>
      </c>
      <c r="C2" s="137" t="s">
        <v>12</v>
      </c>
      <c r="D2" s="137">
        <v>0</v>
      </c>
      <c r="E2" s="136"/>
    </row>
    <row r="3" spans="2:5">
      <c r="B3" s="136" t="s">
        <v>148</v>
      </c>
      <c r="C3" s="137" t="s">
        <v>15</v>
      </c>
      <c r="D3" s="137">
        <v>0</v>
      </c>
      <c r="E3" s="136"/>
    </row>
    <row r="4" spans="2:5">
      <c r="B4" s="136" t="s">
        <v>147</v>
      </c>
      <c r="C4" s="137" t="s">
        <v>12</v>
      </c>
      <c r="D4" s="137">
        <v>0</v>
      </c>
      <c r="E4" s="136"/>
    </row>
    <row r="5" spans="2:5">
      <c r="B5" s="136" t="s">
        <v>146</v>
      </c>
      <c r="C5" s="137" t="s">
        <v>12</v>
      </c>
      <c r="D5" s="137">
        <v>0</v>
      </c>
      <c r="E5" s="136"/>
    </row>
    <row r="6" spans="2:5">
      <c r="B6" s="136" t="s">
        <v>145</v>
      </c>
      <c r="C6" s="137" t="s">
        <v>12</v>
      </c>
      <c r="D6" s="137">
        <v>0</v>
      </c>
      <c r="E6" s="136"/>
    </row>
    <row r="7" spans="2:5">
      <c r="B7" s="136" t="s">
        <v>144</v>
      </c>
      <c r="C7" s="137" t="s">
        <v>12</v>
      </c>
      <c r="D7" s="137">
        <v>0</v>
      </c>
      <c r="E7" s="136"/>
    </row>
    <row r="8" spans="2:5">
      <c r="B8" s="136" t="s">
        <v>143</v>
      </c>
      <c r="C8" s="137" t="s">
        <v>12</v>
      </c>
      <c r="D8" s="137">
        <v>0</v>
      </c>
      <c r="E8" s="136"/>
    </row>
    <row r="9" spans="2:5">
      <c r="B9" s="136" t="s">
        <v>142</v>
      </c>
      <c r="C9" s="137" t="s">
        <v>12</v>
      </c>
      <c r="D9" s="137">
        <v>0</v>
      </c>
      <c r="E9" s="136"/>
    </row>
    <row r="10" spans="2:5">
      <c r="B10" s="136" t="s">
        <v>141</v>
      </c>
      <c r="C10" s="137" t="s">
        <v>12</v>
      </c>
      <c r="D10" s="137">
        <v>0</v>
      </c>
      <c r="E10" s="136"/>
    </row>
    <row r="11" spans="2:5">
      <c r="B11" s="136" t="s">
        <v>140</v>
      </c>
      <c r="C11" s="137" t="s">
        <v>12</v>
      </c>
      <c r="D11" s="137">
        <v>4</v>
      </c>
      <c r="E11" s="136"/>
    </row>
    <row r="12" spans="2:5">
      <c r="B12" s="136" t="s">
        <v>139</v>
      </c>
      <c r="C12" s="137" t="s">
        <v>12</v>
      </c>
      <c r="D12" s="137">
        <v>3</v>
      </c>
      <c r="E12" s="136"/>
    </row>
    <row r="13" spans="2:5">
      <c r="B13" s="136" t="s">
        <v>138</v>
      </c>
      <c r="C13" s="137" t="s">
        <v>12</v>
      </c>
      <c r="D13" s="137">
        <v>0</v>
      </c>
      <c r="E13" s="136"/>
    </row>
    <row r="14" spans="2:5">
      <c r="B14" s="136" t="s">
        <v>137</v>
      </c>
      <c r="C14" s="137" t="s">
        <v>12</v>
      </c>
      <c r="D14" s="137">
        <v>0</v>
      </c>
      <c r="E14" s="136"/>
    </row>
    <row r="15" spans="2:5">
      <c r="B15" s="136" t="s">
        <v>136</v>
      </c>
      <c r="C15" s="137" t="s">
        <v>15</v>
      </c>
      <c r="D15" s="137">
        <v>0</v>
      </c>
      <c r="E15" s="136"/>
    </row>
    <row r="16" spans="2:5">
      <c r="B16" s="136" t="s">
        <v>135</v>
      </c>
      <c r="C16" s="137" t="s">
        <v>12</v>
      </c>
      <c r="D16" s="137">
        <v>0</v>
      </c>
      <c r="E16" s="136"/>
    </row>
    <row r="17" spans="2:5">
      <c r="B17" s="136" t="s">
        <v>134</v>
      </c>
      <c r="C17" s="137" t="s">
        <v>12</v>
      </c>
      <c r="D17" s="137">
        <v>0</v>
      </c>
      <c r="E17" s="136"/>
    </row>
    <row r="18" spans="2:5">
      <c r="B18" s="136" t="s">
        <v>133</v>
      </c>
      <c r="C18" s="137" t="s">
        <v>12</v>
      </c>
      <c r="D18" s="137">
        <v>0</v>
      </c>
      <c r="E18" s="136"/>
    </row>
    <row r="19" spans="2:5">
      <c r="B19" s="136" t="s">
        <v>132</v>
      </c>
      <c r="C19" s="137" t="s">
        <v>12</v>
      </c>
      <c r="D19" s="137">
        <v>0</v>
      </c>
      <c r="E19" s="136"/>
    </row>
    <row r="20" spans="2:5">
      <c r="B20" s="136" t="s">
        <v>131</v>
      </c>
      <c r="C20" s="137" t="s">
        <v>15</v>
      </c>
      <c r="D20" s="137">
        <v>0</v>
      </c>
      <c r="E20" s="136"/>
    </row>
    <row r="21" spans="2:5">
      <c r="B21" s="136" t="s">
        <v>130</v>
      </c>
      <c r="C21" s="137" t="s">
        <v>12</v>
      </c>
      <c r="D21" s="137">
        <v>7</v>
      </c>
      <c r="E21" s="136"/>
    </row>
    <row r="22" spans="2:5">
      <c r="B22" s="136" t="s">
        <v>129</v>
      </c>
      <c r="C22" s="137" t="s">
        <v>12</v>
      </c>
      <c r="D22" s="137">
        <v>0</v>
      </c>
      <c r="E22" s="136"/>
    </row>
    <row r="23" spans="2:5">
      <c r="B23" s="136" t="s">
        <v>128</v>
      </c>
      <c r="C23" s="137" t="s">
        <v>15</v>
      </c>
      <c r="D23" s="137">
        <v>0</v>
      </c>
      <c r="E23" s="136"/>
    </row>
    <row r="24" spans="2:5">
      <c r="B24" s="136" t="s">
        <v>127</v>
      </c>
      <c r="C24" s="137" t="s">
        <v>15</v>
      </c>
      <c r="D24" s="137">
        <v>0</v>
      </c>
      <c r="E24" s="136"/>
    </row>
    <row r="25" spans="2:5">
      <c r="B25" s="136" t="s">
        <v>126</v>
      </c>
      <c r="C25" s="137" t="s">
        <v>15</v>
      </c>
      <c r="D25" s="137">
        <v>109</v>
      </c>
      <c r="E25" s="136"/>
    </row>
    <row r="26" spans="2:5">
      <c r="B26" s="136" t="s">
        <v>125</v>
      </c>
      <c r="C26" s="137" t="s">
        <v>15</v>
      </c>
      <c r="D26" s="137">
        <v>0</v>
      </c>
      <c r="E26" s="136"/>
    </row>
    <row r="27" spans="2:5">
      <c r="B27" s="136" t="s">
        <v>124</v>
      </c>
      <c r="C27" s="137" t="s">
        <v>15</v>
      </c>
      <c r="D27" s="137">
        <v>0</v>
      </c>
      <c r="E27" s="136"/>
    </row>
    <row r="28" spans="2:5">
      <c r="B28" s="136" t="s">
        <v>123</v>
      </c>
      <c r="C28" s="137" t="s">
        <v>12</v>
      </c>
      <c r="D28" s="137">
        <v>1</v>
      </c>
      <c r="E28" s="136"/>
    </row>
    <row r="29" spans="2:5">
      <c r="B29" s="136" t="s">
        <v>122</v>
      </c>
      <c r="C29" s="137" t="s">
        <v>12</v>
      </c>
      <c r="D29" s="137">
        <v>0</v>
      </c>
      <c r="E29" s="136"/>
    </row>
    <row r="30" spans="2:5">
      <c r="B30" s="136" t="s">
        <v>121</v>
      </c>
      <c r="C30" s="137" t="s">
        <v>12</v>
      </c>
      <c r="D30" s="137">
        <v>0</v>
      </c>
      <c r="E30" s="136"/>
    </row>
    <row r="31" spans="2:5">
      <c r="B31" s="136" t="s">
        <v>120</v>
      </c>
      <c r="C31" s="137" t="s">
        <v>12</v>
      </c>
      <c r="D31" s="137">
        <v>1</v>
      </c>
      <c r="E31" s="136"/>
    </row>
    <row r="32" spans="2:5">
      <c r="B32" s="136" t="s">
        <v>119</v>
      </c>
      <c r="C32" s="137" t="s">
        <v>12</v>
      </c>
      <c r="D32" s="137">
        <v>0</v>
      </c>
      <c r="E32" s="136"/>
    </row>
    <row r="33" spans="2:5">
      <c r="B33" s="136" t="s">
        <v>118</v>
      </c>
      <c r="C33" s="137" t="s">
        <v>12</v>
      </c>
      <c r="D33" s="137">
        <v>0</v>
      </c>
      <c r="E33" s="136"/>
    </row>
    <row r="34" spans="2:5">
      <c r="B34" s="136" t="s">
        <v>117</v>
      </c>
      <c r="C34" s="137" t="s">
        <v>12</v>
      </c>
      <c r="D34" s="137">
        <v>0</v>
      </c>
      <c r="E34" s="136"/>
    </row>
    <row r="35" spans="2:5">
      <c r="B35" s="136" t="s">
        <v>116</v>
      </c>
      <c r="C35" s="137" t="s">
        <v>12</v>
      </c>
      <c r="D35" s="137">
        <v>0</v>
      </c>
      <c r="E35" s="136"/>
    </row>
    <row r="36" spans="2:5">
      <c r="B36" s="136" t="s">
        <v>115</v>
      </c>
      <c r="C36" s="137" t="s">
        <v>12</v>
      </c>
      <c r="D36" s="137">
        <v>0</v>
      </c>
      <c r="E36" s="136"/>
    </row>
    <row r="37" spans="2:5">
      <c r="B37" s="136" t="s">
        <v>114</v>
      </c>
      <c r="C37" s="137" t="s">
        <v>12</v>
      </c>
      <c r="D37" s="137">
        <v>0</v>
      </c>
      <c r="E37" s="1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3BCF8C4E2344B24A682E0C6FFEE5" ma:contentTypeVersion="17" ma:contentTypeDescription="Create a new document." ma:contentTypeScope="" ma:versionID="872d9c2d7d2383705f62a3e1d33db3e9">
  <xsd:schema xmlns:xsd="http://www.w3.org/2001/XMLSchema" xmlns:xs="http://www.w3.org/2001/XMLSchema" xmlns:p="http://schemas.microsoft.com/office/2006/metadata/properties" xmlns:ns2="89c22db4-85f3-45ce-b816-ba65c06ab442" xmlns:ns3="3d53d3da-51f6-4072-9fe5-b7782ed331d8" targetNamespace="http://schemas.microsoft.com/office/2006/metadata/properties" ma:root="true" ma:fieldsID="5ab4bd0241ea79294d5f5d6a992acf91" ns2:_="" ns3:_="">
    <xsd:import namespace="89c22db4-85f3-45ce-b816-ba65c06ab442"/>
    <xsd:import namespace="3d53d3da-51f6-4072-9fe5-b7782ed331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22db4-85f3-45ce-b816-ba65c06ab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e833f8-65b5-4412-b4fd-8ef771088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3d3da-51f6-4072-9fe5-b7782ed331d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e416bc-4359-47ec-a521-b8ff37d6aef2}" ma:internalName="TaxCatchAll" ma:showField="CatchAllData" ma:web="3d53d3da-51f6-4072-9fe5-b7782ed331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c22db4-85f3-45ce-b816-ba65c06ab442">
      <Terms xmlns="http://schemas.microsoft.com/office/infopath/2007/PartnerControls"/>
    </lcf76f155ced4ddcb4097134ff3c332f>
    <TaxCatchAll xmlns="3d53d3da-51f6-4072-9fe5-b7782ed331d8" xsi:nil="true"/>
  </documentManagement>
</p:properties>
</file>

<file path=customXml/itemProps1.xml><?xml version="1.0" encoding="utf-8"?>
<ds:datastoreItem xmlns:ds="http://schemas.openxmlformats.org/officeDocument/2006/customXml" ds:itemID="{2D1C0AE3-C59A-40C9-B69D-991DE4C301CA}">
  <ds:schemaRefs/>
</ds:datastoreItem>
</file>

<file path=customXml/itemProps2.xml><?xml version="1.0" encoding="utf-8"?>
<ds:datastoreItem xmlns:ds="http://schemas.openxmlformats.org/officeDocument/2006/customXml" ds:itemID="{55841609-F4A3-43D3-9B1B-F6429F5DE6C4}">
  <ds:schemaRefs/>
</ds:datastoreItem>
</file>

<file path=customXml/itemProps3.xml><?xml version="1.0" encoding="utf-8"?>
<ds:datastoreItem xmlns:ds="http://schemas.openxmlformats.org/officeDocument/2006/customXml" ds:itemID="{352D5658-DD21-41BE-A58E-8A2A7C4E1497}">
  <ds:schemaRefs>
    <ds:schemaRef ds:uri="http://purl.org/dc/terms/"/>
    <ds:schemaRef ds:uri="89c22db4-85f3-45ce-b816-ba65c06ab44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d53d3da-51f6-4072-9fe5-b7782ed331d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NCBA KARATINA</vt:lpstr>
      <vt:lpstr>BOM</vt:lpstr>
      <vt:lpstr>'NCBA KARATINA'!Print_Area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Benson Waititu</dc:creator>
  <cp:lastModifiedBy>HP</cp:lastModifiedBy>
  <cp:lastPrinted>2024-06-19T09:07:21Z</cp:lastPrinted>
  <dcterms:created xsi:type="dcterms:W3CDTF">2012-11-28T11:31:00Z</dcterms:created>
  <dcterms:modified xsi:type="dcterms:W3CDTF">2025-05-05T13:08:50Z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0x010100B4113BCF8C4E2344B24A682E0C6FFEE5</vt:lpwstr>
  </property>
  <property fmtid="{D5CDD505-2E9C-101B-9397-08002B2CF9AE}" pid="3" name="Order">
    <vt:r8>230200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  <property fmtid="{D5CDD505-2E9C-101B-9397-08002B2CF9AE}" pid="8" name="ICV">
    <vt:lpwstr>E8F59F7F64AA46B59D8765E635BC19F8_12</vt:lpwstr>
  </property>
  <property fmtid="{D5CDD505-2E9C-101B-9397-08002B2CF9AE}" pid="9" name="KSOProductBuildVer">
    <vt:lpwstr>1033-12.2.0.16909</vt:lpwstr>
  </property>
</Properties>
</file>